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240" yWindow="60" windowWidth="15480" windowHeight="6465" activeTab="5"/>
  </bookViews>
  <sheets>
    <sheet name="Bank" sheetId="1" r:id="rId1"/>
    <sheet name="District" sheetId="3" r:id="rId2"/>
    <sheet name="Sheet1" sheetId="2" state="hidden" r:id="rId3"/>
    <sheet name="DADRA AND NAGAR HAVELI" sheetId="4" r:id="rId4"/>
    <sheet name="DAMAN" sheetId="5" r:id="rId5"/>
    <sheet name="DIU" sheetId="6" r:id="rId6"/>
  </sheets>
  <definedNames>
    <definedName name="_xlnm.Print_Titles" localSheetId="0">Bank!$A:$B,Bank!$1:$7</definedName>
  </definedNames>
  <calcPr calcId="152511"/>
</workbook>
</file>

<file path=xl/calcChain.xml><?xml version="1.0" encoding="utf-8"?>
<calcChain xmlns="http://schemas.openxmlformats.org/spreadsheetml/2006/main">
  <c r="BH36" i="6" l="1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J35" i="6"/>
  <c r="BI35" i="6"/>
  <c r="AD35" i="6"/>
  <c r="AC35" i="6"/>
  <c r="R35" i="6"/>
  <c r="AT35" i="6" s="1"/>
  <c r="BL35" i="6" s="1"/>
  <c r="Q35" i="6"/>
  <c r="AS35" i="6" s="1"/>
  <c r="BK35" i="6" s="1"/>
  <c r="BJ34" i="6"/>
  <c r="BI34" i="6"/>
  <c r="AD34" i="6"/>
  <c r="AC34" i="6"/>
  <c r="R34" i="6"/>
  <c r="AT34" i="6" s="1"/>
  <c r="BL34" i="6" s="1"/>
  <c r="Q34" i="6"/>
  <c r="BJ33" i="6"/>
  <c r="BI33" i="6"/>
  <c r="AD33" i="6"/>
  <c r="AC33" i="6"/>
  <c r="R33" i="6"/>
  <c r="AT33" i="6" s="1"/>
  <c r="BL33" i="6" s="1"/>
  <c r="Q33" i="6"/>
  <c r="AS33" i="6" s="1"/>
  <c r="BK33" i="6" s="1"/>
  <c r="BJ32" i="6"/>
  <c r="BI32" i="6"/>
  <c r="AD32" i="6"/>
  <c r="AC32" i="6"/>
  <c r="R32" i="6"/>
  <c r="AT32" i="6" s="1"/>
  <c r="BL32" i="6" s="1"/>
  <c r="Q32" i="6"/>
  <c r="AS32" i="6" s="1"/>
  <c r="BK32" i="6" s="1"/>
  <c r="BJ31" i="6"/>
  <c r="BI31" i="6"/>
  <c r="AD31" i="6"/>
  <c r="AC31" i="6"/>
  <c r="R31" i="6"/>
  <c r="AT31" i="6" s="1"/>
  <c r="BL31" i="6" s="1"/>
  <c r="Q31" i="6"/>
  <c r="AS31" i="6" s="1"/>
  <c r="BK31" i="6" s="1"/>
  <c r="BJ30" i="6"/>
  <c r="BI30" i="6"/>
  <c r="AD30" i="6"/>
  <c r="AC30" i="6"/>
  <c r="R30" i="6"/>
  <c r="AT30" i="6" s="1"/>
  <c r="BL30" i="6" s="1"/>
  <c r="Q30" i="6"/>
  <c r="BJ29" i="6"/>
  <c r="BI29" i="6"/>
  <c r="AD29" i="6"/>
  <c r="AC29" i="6"/>
  <c r="R29" i="6"/>
  <c r="AT29" i="6" s="1"/>
  <c r="BL29" i="6" s="1"/>
  <c r="Q29" i="6"/>
  <c r="AS29" i="6" s="1"/>
  <c r="BK29" i="6" s="1"/>
  <c r="BJ28" i="6"/>
  <c r="BI28" i="6"/>
  <c r="AD28" i="6"/>
  <c r="AC28" i="6"/>
  <c r="R28" i="6"/>
  <c r="AT28" i="6" s="1"/>
  <c r="BL28" i="6" s="1"/>
  <c r="Q28" i="6"/>
  <c r="AS28" i="6" s="1"/>
  <c r="BK28" i="6" s="1"/>
  <c r="BJ27" i="6"/>
  <c r="BI27" i="6"/>
  <c r="AD27" i="6"/>
  <c r="AC27" i="6"/>
  <c r="R27" i="6"/>
  <c r="AT27" i="6" s="1"/>
  <c r="BL27" i="6" s="1"/>
  <c r="Q27" i="6"/>
  <c r="AS27" i="6" s="1"/>
  <c r="BK27" i="6" s="1"/>
  <c r="BJ26" i="6"/>
  <c r="BI26" i="6"/>
  <c r="AD26" i="6"/>
  <c r="AC26" i="6"/>
  <c r="R26" i="6"/>
  <c r="AT26" i="6" s="1"/>
  <c r="BL26" i="6" s="1"/>
  <c r="Q26" i="6"/>
  <c r="BJ25" i="6"/>
  <c r="BI25" i="6"/>
  <c r="AD25" i="6"/>
  <c r="AC25" i="6"/>
  <c r="R25" i="6"/>
  <c r="AT25" i="6" s="1"/>
  <c r="BL25" i="6" s="1"/>
  <c r="Q25" i="6"/>
  <c r="AS25" i="6" s="1"/>
  <c r="BK25" i="6" s="1"/>
  <c r="BJ24" i="6"/>
  <c r="BI24" i="6"/>
  <c r="AD24" i="6"/>
  <c r="AC24" i="6"/>
  <c r="R24" i="6"/>
  <c r="AT24" i="6" s="1"/>
  <c r="BL24" i="6" s="1"/>
  <c r="Q24" i="6"/>
  <c r="AS24" i="6" s="1"/>
  <c r="BK24" i="6" s="1"/>
  <c r="BJ23" i="6"/>
  <c r="BI23" i="6"/>
  <c r="AD23" i="6"/>
  <c r="AC23" i="6"/>
  <c r="R23" i="6"/>
  <c r="AT23" i="6" s="1"/>
  <c r="BL23" i="6" s="1"/>
  <c r="Q23" i="6"/>
  <c r="AS23" i="6" s="1"/>
  <c r="BK23" i="6" s="1"/>
  <c r="BJ22" i="6"/>
  <c r="BI22" i="6"/>
  <c r="AD22" i="6"/>
  <c r="AC22" i="6"/>
  <c r="R22" i="6"/>
  <c r="AT22" i="6" s="1"/>
  <c r="BL22" i="6" s="1"/>
  <c r="Q22" i="6"/>
  <c r="BJ21" i="6"/>
  <c r="BI21" i="6"/>
  <c r="AD21" i="6"/>
  <c r="AC21" i="6"/>
  <c r="R21" i="6"/>
  <c r="AT21" i="6" s="1"/>
  <c r="BL21" i="6" s="1"/>
  <c r="Q21" i="6"/>
  <c r="AS21" i="6" s="1"/>
  <c r="BK21" i="6" s="1"/>
  <c r="BJ20" i="6"/>
  <c r="BI20" i="6"/>
  <c r="AD20" i="6"/>
  <c r="AC20" i="6"/>
  <c r="R20" i="6"/>
  <c r="AT20" i="6" s="1"/>
  <c r="BL20" i="6" s="1"/>
  <c r="Q20" i="6"/>
  <c r="AS20" i="6" s="1"/>
  <c r="BK20" i="6" s="1"/>
  <c r="BJ19" i="6"/>
  <c r="BI19" i="6"/>
  <c r="AD19" i="6"/>
  <c r="AC19" i="6"/>
  <c r="R19" i="6"/>
  <c r="AT19" i="6" s="1"/>
  <c r="BL19" i="6" s="1"/>
  <c r="Q19" i="6"/>
  <c r="AS19" i="6" s="1"/>
  <c r="BK19" i="6" s="1"/>
  <c r="BJ18" i="6"/>
  <c r="BI18" i="6"/>
  <c r="AD18" i="6"/>
  <c r="AC18" i="6"/>
  <c r="R18" i="6"/>
  <c r="AT18" i="6" s="1"/>
  <c r="BL18" i="6" s="1"/>
  <c r="Q18" i="6"/>
  <c r="BJ17" i="6"/>
  <c r="BI17" i="6"/>
  <c r="AD17" i="6"/>
  <c r="AC17" i="6"/>
  <c r="R17" i="6"/>
  <c r="AT17" i="6" s="1"/>
  <c r="BL17" i="6" s="1"/>
  <c r="Q17" i="6"/>
  <c r="AS17" i="6" s="1"/>
  <c r="BK17" i="6" s="1"/>
  <c r="BJ16" i="6"/>
  <c r="BI16" i="6"/>
  <c r="AD16" i="6"/>
  <c r="AC16" i="6"/>
  <c r="R16" i="6"/>
  <c r="AT16" i="6" s="1"/>
  <c r="BL16" i="6" s="1"/>
  <c r="Q16" i="6"/>
  <c r="AS16" i="6" s="1"/>
  <c r="BK16" i="6" s="1"/>
  <c r="BJ15" i="6"/>
  <c r="BI15" i="6"/>
  <c r="AD15" i="6"/>
  <c r="AC15" i="6"/>
  <c r="R15" i="6"/>
  <c r="AT15" i="6" s="1"/>
  <c r="BL15" i="6" s="1"/>
  <c r="Q15" i="6"/>
  <c r="AS15" i="6" s="1"/>
  <c r="BK15" i="6" s="1"/>
  <c r="BJ14" i="6"/>
  <c r="BI14" i="6"/>
  <c r="AD14" i="6"/>
  <c r="AC14" i="6"/>
  <c r="R14" i="6"/>
  <c r="AT14" i="6" s="1"/>
  <c r="BL14" i="6" s="1"/>
  <c r="Q14" i="6"/>
  <c r="BJ13" i="6"/>
  <c r="BI13" i="6"/>
  <c r="AD13" i="6"/>
  <c r="AC13" i="6"/>
  <c r="R13" i="6"/>
  <c r="AT13" i="6" s="1"/>
  <c r="BL13" i="6" s="1"/>
  <c r="Q13" i="6"/>
  <c r="AS13" i="6" s="1"/>
  <c r="BK13" i="6" s="1"/>
  <c r="BJ12" i="6"/>
  <c r="BI12" i="6"/>
  <c r="AD12" i="6"/>
  <c r="AC12" i="6"/>
  <c r="R12" i="6"/>
  <c r="AT12" i="6" s="1"/>
  <c r="BL12" i="6" s="1"/>
  <c r="Q12" i="6"/>
  <c r="AS12" i="6" s="1"/>
  <c r="BK12" i="6" s="1"/>
  <c r="BJ11" i="6"/>
  <c r="BI11" i="6"/>
  <c r="AD11" i="6"/>
  <c r="AC11" i="6"/>
  <c r="R11" i="6"/>
  <c r="AT11" i="6" s="1"/>
  <c r="BL11" i="6" s="1"/>
  <c r="Q11" i="6"/>
  <c r="AS11" i="6" s="1"/>
  <c r="BK11" i="6" s="1"/>
  <c r="BJ10" i="6"/>
  <c r="BI10" i="6"/>
  <c r="AD10" i="6"/>
  <c r="AC10" i="6"/>
  <c r="R10" i="6"/>
  <c r="AT10" i="6" s="1"/>
  <c r="BL10" i="6" s="1"/>
  <c r="Q10" i="6"/>
  <c r="BJ9" i="6"/>
  <c r="BI9" i="6"/>
  <c r="AD9" i="6"/>
  <c r="AC9" i="6"/>
  <c r="R9" i="6"/>
  <c r="AT9" i="6" s="1"/>
  <c r="BL9" i="6" s="1"/>
  <c r="Q9" i="6"/>
  <c r="BJ8" i="6"/>
  <c r="BJ36" i="6" s="1"/>
  <c r="BI8" i="6"/>
  <c r="BI36" i="6" s="1"/>
  <c r="AD8" i="6"/>
  <c r="AD36" i="6" s="1"/>
  <c r="AC8" i="6"/>
  <c r="R8" i="6"/>
  <c r="AT8" i="6" s="1"/>
  <c r="Q8" i="6"/>
  <c r="AS8" i="6" s="1"/>
  <c r="BK8" i="6" s="1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B36" i="5"/>
  <c r="AA36" i="5"/>
  <c r="Z36" i="5"/>
  <c r="Y36" i="5"/>
  <c r="X36" i="5"/>
  <c r="W36" i="5"/>
  <c r="V36" i="5"/>
  <c r="U36" i="5"/>
  <c r="T36" i="5"/>
  <c r="S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J35" i="5"/>
  <c r="BI35" i="5"/>
  <c r="AD35" i="5"/>
  <c r="AC35" i="5"/>
  <c r="R35" i="5"/>
  <c r="AT35" i="5" s="1"/>
  <c r="BL35" i="5" s="1"/>
  <c r="Q35" i="5"/>
  <c r="AS35" i="5" s="1"/>
  <c r="BK35" i="5" s="1"/>
  <c r="BK34" i="5"/>
  <c r="BJ34" i="5"/>
  <c r="BI34" i="5"/>
  <c r="AD34" i="5"/>
  <c r="AC34" i="5"/>
  <c r="R34" i="5"/>
  <c r="AT34" i="5" s="1"/>
  <c r="BL34" i="5" s="1"/>
  <c r="Q34" i="5"/>
  <c r="AS34" i="5" s="1"/>
  <c r="BJ33" i="5"/>
  <c r="BI33" i="5"/>
  <c r="AD33" i="5"/>
  <c r="AC33" i="5"/>
  <c r="R33" i="5"/>
  <c r="AT33" i="5" s="1"/>
  <c r="BL33" i="5" s="1"/>
  <c r="Q33" i="5"/>
  <c r="BJ32" i="5"/>
  <c r="BI32" i="5"/>
  <c r="AD32" i="5"/>
  <c r="AC32" i="5"/>
  <c r="R32" i="5"/>
  <c r="AT32" i="5" s="1"/>
  <c r="BL32" i="5" s="1"/>
  <c r="Q32" i="5"/>
  <c r="AS32" i="5" s="1"/>
  <c r="BK32" i="5" s="1"/>
  <c r="BJ31" i="5"/>
  <c r="BI31" i="5"/>
  <c r="AD31" i="5"/>
  <c r="AC31" i="5"/>
  <c r="R31" i="5"/>
  <c r="AT31" i="5" s="1"/>
  <c r="BL31" i="5" s="1"/>
  <c r="Q31" i="5"/>
  <c r="AS31" i="5" s="1"/>
  <c r="BK31" i="5" s="1"/>
  <c r="BK30" i="5"/>
  <c r="BJ30" i="5"/>
  <c r="BI30" i="5"/>
  <c r="AD30" i="5"/>
  <c r="AC30" i="5"/>
  <c r="R30" i="5"/>
  <c r="AT30" i="5" s="1"/>
  <c r="BL30" i="5" s="1"/>
  <c r="Q30" i="5"/>
  <c r="AS30" i="5" s="1"/>
  <c r="BJ29" i="5"/>
  <c r="BI29" i="5"/>
  <c r="AD29" i="5"/>
  <c r="AC29" i="5"/>
  <c r="R29" i="5"/>
  <c r="AT29" i="5" s="1"/>
  <c r="BL29" i="5" s="1"/>
  <c r="Q29" i="5"/>
  <c r="BJ28" i="5"/>
  <c r="BI28" i="5"/>
  <c r="AD28" i="5"/>
  <c r="AC28" i="5"/>
  <c r="R28" i="5"/>
  <c r="AT28" i="5" s="1"/>
  <c r="BL28" i="5" s="1"/>
  <c r="Q28" i="5"/>
  <c r="AS28" i="5" s="1"/>
  <c r="BK28" i="5" s="1"/>
  <c r="BJ27" i="5"/>
  <c r="BI27" i="5"/>
  <c r="AD27" i="5"/>
  <c r="AC27" i="5"/>
  <c r="R27" i="5"/>
  <c r="AT27" i="5" s="1"/>
  <c r="BL27" i="5" s="1"/>
  <c r="Q27" i="5"/>
  <c r="AS27" i="5" s="1"/>
  <c r="BK27" i="5" s="1"/>
  <c r="BJ26" i="5"/>
  <c r="BI26" i="5"/>
  <c r="AD26" i="5"/>
  <c r="AC26" i="5"/>
  <c r="R26" i="5"/>
  <c r="AT26" i="5" s="1"/>
  <c r="BL26" i="5" s="1"/>
  <c r="Q26" i="5"/>
  <c r="AS26" i="5" s="1"/>
  <c r="BK26" i="5" s="1"/>
  <c r="BJ25" i="5"/>
  <c r="BI25" i="5"/>
  <c r="AD25" i="5"/>
  <c r="AC25" i="5"/>
  <c r="R25" i="5"/>
  <c r="AT25" i="5" s="1"/>
  <c r="BL25" i="5" s="1"/>
  <c r="Q25" i="5"/>
  <c r="BJ24" i="5"/>
  <c r="BI24" i="5"/>
  <c r="AD24" i="5"/>
  <c r="AC24" i="5"/>
  <c r="R24" i="5"/>
  <c r="AT24" i="5" s="1"/>
  <c r="BL24" i="5" s="1"/>
  <c r="Q24" i="5"/>
  <c r="AS24" i="5" s="1"/>
  <c r="BK24" i="5" s="1"/>
  <c r="BJ23" i="5"/>
  <c r="BI23" i="5"/>
  <c r="AD23" i="5"/>
  <c r="AC23" i="5"/>
  <c r="R23" i="5"/>
  <c r="AT23" i="5" s="1"/>
  <c r="BL23" i="5" s="1"/>
  <c r="Q23" i="5"/>
  <c r="AS23" i="5" s="1"/>
  <c r="BK23" i="5" s="1"/>
  <c r="BJ22" i="5"/>
  <c r="BI22" i="5"/>
  <c r="AD22" i="5"/>
  <c r="AC22" i="5"/>
  <c r="R22" i="5"/>
  <c r="AT22" i="5" s="1"/>
  <c r="BL22" i="5" s="1"/>
  <c r="Q22" i="5"/>
  <c r="AS22" i="5" s="1"/>
  <c r="BK22" i="5" s="1"/>
  <c r="BJ21" i="5"/>
  <c r="BI21" i="5"/>
  <c r="AD21" i="5"/>
  <c r="AC21" i="5"/>
  <c r="R21" i="5"/>
  <c r="AT21" i="5" s="1"/>
  <c r="BL21" i="5" s="1"/>
  <c r="Q21" i="5"/>
  <c r="BJ20" i="5"/>
  <c r="BI20" i="5"/>
  <c r="AD20" i="5"/>
  <c r="AC20" i="5"/>
  <c r="R20" i="5"/>
  <c r="AT20" i="5" s="1"/>
  <c r="BL20" i="5" s="1"/>
  <c r="Q20" i="5"/>
  <c r="AS20" i="5" s="1"/>
  <c r="BK20" i="5" s="1"/>
  <c r="BJ19" i="5"/>
  <c r="BI19" i="5"/>
  <c r="AD19" i="5"/>
  <c r="AC19" i="5"/>
  <c r="R19" i="5"/>
  <c r="AT19" i="5" s="1"/>
  <c r="BL19" i="5" s="1"/>
  <c r="Q19" i="5"/>
  <c r="AS19" i="5" s="1"/>
  <c r="BK19" i="5" s="1"/>
  <c r="BK18" i="5"/>
  <c r="BJ18" i="5"/>
  <c r="BI18" i="5"/>
  <c r="AD18" i="5"/>
  <c r="AC18" i="5"/>
  <c r="R18" i="5"/>
  <c r="AT18" i="5" s="1"/>
  <c r="BL18" i="5" s="1"/>
  <c r="Q18" i="5"/>
  <c r="AS18" i="5" s="1"/>
  <c r="BJ17" i="5"/>
  <c r="BI17" i="5"/>
  <c r="AD17" i="5"/>
  <c r="AC17" i="5"/>
  <c r="R17" i="5"/>
  <c r="AT17" i="5" s="1"/>
  <c r="BL17" i="5" s="1"/>
  <c r="Q17" i="5"/>
  <c r="BJ16" i="5"/>
  <c r="BI16" i="5"/>
  <c r="AD16" i="5"/>
  <c r="AC16" i="5"/>
  <c r="R16" i="5"/>
  <c r="AT16" i="5" s="1"/>
  <c r="BL16" i="5" s="1"/>
  <c r="Q16" i="5"/>
  <c r="AS16" i="5" s="1"/>
  <c r="BK16" i="5" s="1"/>
  <c r="BJ15" i="5"/>
  <c r="BI15" i="5"/>
  <c r="AD15" i="5"/>
  <c r="AC15" i="5"/>
  <c r="R15" i="5"/>
  <c r="AT15" i="5" s="1"/>
  <c r="BL15" i="5" s="1"/>
  <c r="Q15" i="5"/>
  <c r="AS15" i="5" s="1"/>
  <c r="BK15" i="5" s="1"/>
  <c r="BK14" i="5"/>
  <c r="BJ14" i="5"/>
  <c r="BI14" i="5"/>
  <c r="AD14" i="5"/>
  <c r="AC14" i="5"/>
  <c r="R14" i="5"/>
  <c r="AT14" i="5" s="1"/>
  <c r="BL14" i="5" s="1"/>
  <c r="Q14" i="5"/>
  <c r="AS14" i="5" s="1"/>
  <c r="BJ13" i="5"/>
  <c r="BI13" i="5"/>
  <c r="AD13" i="5"/>
  <c r="AC13" i="5"/>
  <c r="R13" i="5"/>
  <c r="AT13" i="5" s="1"/>
  <c r="BL13" i="5" s="1"/>
  <c r="Q13" i="5"/>
  <c r="BJ12" i="5"/>
  <c r="BI12" i="5"/>
  <c r="AD12" i="5"/>
  <c r="AC12" i="5"/>
  <c r="R12" i="5"/>
  <c r="AT12" i="5" s="1"/>
  <c r="BL12" i="5" s="1"/>
  <c r="Q12" i="5"/>
  <c r="AS12" i="5" s="1"/>
  <c r="BK12" i="5" s="1"/>
  <c r="BJ11" i="5"/>
  <c r="BI11" i="5"/>
  <c r="AD11" i="5"/>
  <c r="AC11" i="5"/>
  <c r="R11" i="5"/>
  <c r="Q11" i="5"/>
  <c r="AS11" i="5" s="1"/>
  <c r="BK11" i="5" s="1"/>
  <c r="BJ10" i="5"/>
  <c r="BI10" i="5"/>
  <c r="AT10" i="5"/>
  <c r="BL10" i="5" s="1"/>
  <c r="AD10" i="5"/>
  <c r="AC10" i="5"/>
  <c r="R10" i="5"/>
  <c r="Q10" i="5"/>
  <c r="AS10" i="5" s="1"/>
  <c r="BK10" i="5" s="1"/>
  <c r="BJ9" i="5"/>
  <c r="BI9" i="5"/>
  <c r="AD9" i="5"/>
  <c r="AC9" i="5"/>
  <c r="R9" i="5"/>
  <c r="Q9" i="5"/>
  <c r="AS9" i="5" s="1"/>
  <c r="BK9" i="5" s="1"/>
  <c r="BJ8" i="5"/>
  <c r="BJ36" i="5" s="1"/>
  <c r="BI8" i="5"/>
  <c r="BI36" i="5" s="1"/>
  <c r="AD8" i="5"/>
  <c r="AC8" i="5"/>
  <c r="AC36" i="5" s="1"/>
  <c r="R8" i="5"/>
  <c r="AT8" i="5" s="1"/>
  <c r="Q8" i="5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B36" i="4"/>
  <c r="AA36" i="4"/>
  <c r="Z36" i="4"/>
  <c r="Y36" i="4"/>
  <c r="X36" i="4"/>
  <c r="W36" i="4"/>
  <c r="V36" i="4"/>
  <c r="U36" i="4"/>
  <c r="T36" i="4"/>
  <c r="S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J35" i="4"/>
  <c r="BI35" i="4"/>
  <c r="AD35" i="4"/>
  <c r="AC35" i="4"/>
  <c r="R35" i="4"/>
  <c r="AT35" i="4" s="1"/>
  <c r="BL35" i="4" s="1"/>
  <c r="Q35" i="4"/>
  <c r="AS35" i="4" s="1"/>
  <c r="BK35" i="4" s="1"/>
  <c r="BJ34" i="4"/>
  <c r="BI34" i="4"/>
  <c r="AD34" i="4"/>
  <c r="AC34" i="4"/>
  <c r="R34" i="4"/>
  <c r="AT34" i="4" s="1"/>
  <c r="BL34" i="4" s="1"/>
  <c r="Q34" i="4"/>
  <c r="BJ33" i="4"/>
  <c r="BI33" i="4"/>
  <c r="AD33" i="4"/>
  <c r="AC33" i="4"/>
  <c r="R33" i="4"/>
  <c r="AT33" i="4" s="1"/>
  <c r="BL33" i="4" s="1"/>
  <c r="Q33" i="4"/>
  <c r="AS33" i="4" s="1"/>
  <c r="BK33" i="4" s="1"/>
  <c r="BJ32" i="4"/>
  <c r="BI32" i="4"/>
  <c r="AD32" i="4"/>
  <c r="AC32" i="4"/>
  <c r="R32" i="4"/>
  <c r="AT32" i="4" s="1"/>
  <c r="BL32" i="4" s="1"/>
  <c r="Q32" i="4"/>
  <c r="BJ31" i="4"/>
  <c r="BI31" i="4"/>
  <c r="AD31" i="4"/>
  <c r="AC31" i="4"/>
  <c r="R31" i="4"/>
  <c r="AT31" i="4" s="1"/>
  <c r="BL31" i="4" s="1"/>
  <c r="Q31" i="4"/>
  <c r="AS31" i="4" s="1"/>
  <c r="BK31" i="4" s="1"/>
  <c r="BJ30" i="4"/>
  <c r="BI30" i="4"/>
  <c r="AD30" i="4"/>
  <c r="AC30" i="4"/>
  <c r="R30" i="4"/>
  <c r="AT30" i="4" s="1"/>
  <c r="BL30" i="4" s="1"/>
  <c r="Q30" i="4"/>
  <c r="BJ29" i="4"/>
  <c r="BI29" i="4"/>
  <c r="AD29" i="4"/>
  <c r="AC29" i="4"/>
  <c r="R29" i="4"/>
  <c r="AT29" i="4" s="1"/>
  <c r="BL29" i="4" s="1"/>
  <c r="Q29" i="4"/>
  <c r="AS29" i="4" s="1"/>
  <c r="BK29" i="4" s="1"/>
  <c r="BJ28" i="4"/>
  <c r="BI28" i="4"/>
  <c r="AD28" i="4"/>
  <c r="AC28" i="4"/>
  <c r="R28" i="4"/>
  <c r="AT28" i="4" s="1"/>
  <c r="BL28" i="4" s="1"/>
  <c r="Q28" i="4"/>
  <c r="BJ27" i="4"/>
  <c r="BI27" i="4"/>
  <c r="AD27" i="4"/>
  <c r="AC27" i="4"/>
  <c r="R27" i="4"/>
  <c r="AT27" i="4" s="1"/>
  <c r="BL27" i="4" s="1"/>
  <c r="Q27" i="4"/>
  <c r="AS27" i="4" s="1"/>
  <c r="BK27" i="4" s="1"/>
  <c r="BJ26" i="4"/>
  <c r="BI26" i="4"/>
  <c r="AD26" i="4"/>
  <c r="AC26" i="4"/>
  <c r="R26" i="4"/>
  <c r="AT26" i="4" s="1"/>
  <c r="BL26" i="4" s="1"/>
  <c r="Q26" i="4"/>
  <c r="BJ25" i="4"/>
  <c r="BI25" i="4"/>
  <c r="AD25" i="4"/>
  <c r="AC25" i="4"/>
  <c r="R25" i="4"/>
  <c r="AT25" i="4" s="1"/>
  <c r="BL25" i="4" s="1"/>
  <c r="Q25" i="4"/>
  <c r="AS25" i="4" s="1"/>
  <c r="BK25" i="4" s="1"/>
  <c r="BJ24" i="4"/>
  <c r="BI24" i="4"/>
  <c r="AD24" i="4"/>
  <c r="AC24" i="4"/>
  <c r="R24" i="4"/>
  <c r="AT24" i="4" s="1"/>
  <c r="BL24" i="4" s="1"/>
  <c r="Q24" i="4"/>
  <c r="BJ23" i="4"/>
  <c r="BI23" i="4"/>
  <c r="AD23" i="4"/>
  <c r="AC23" i="4"/>
  <c r="R23" i="4"/>
  <c r="AT23" i="4" s="1"/>
  <c r="BL23" i="4" s="1"/>
  <c r="Q23" i="4"/>
  <c r="AS23" i="4" s="1"/>
  <c r="BK23" i="4" s="1"/>
  <c r="BJ22" i="4"/>
  <c r="BI22" i="4"/>
  <c r="AD22" i="4"/>
  <c r="AC22" i="4"/>
  <c r="R22" i="4"/>
  <c r="AT22" i="4" s="1"/>
  <c r="BL22" i="4" s="1"/>
  <c r="Q22" i="4"/>
  <c r="BJ21" i="4"/>
  <c r="BI21" i="4"/>
  <c r="AD21" i="4"/>
  <c r="AC21" i="4"/>
  <c r="R21" i="4"/>
  <c r="AT21" i="4" s="1"/>
  <c r="BL21" i="4" s="1"/>
  <c r="Q21" i="4"/>
  <c r="AS21" i="4" s="1"/>
  <c r="BK21" i="4" s="1"/>
  <c r="BJ20" i="4"/>
  <c r="BI20" i="4"/>
  <c r="AD20" i="4"/>
  <c r="AC20" i="4"/>
  <c r="R20" i="4"/>
  <c r="AT20" i="4" s="1"/>
  <c r="BL20" i="4" s="1"/>
  <c r="Q20" i="4"/>
  <c r="BJ19" i="4"/>
  <c r="BI19" i="4"/>
  <c r="AD19" i="4"/>
  <c r="AC19" i="4"/>
  <c r="R19" i="4"/>
  <c r="AT19" i="4" s="1"/>
  <c r="BL19" i="4" s="1"/>
  <c r="Q19" i="4"/>
  <c r="AS19" i="4" s="1"/>
  <c r="BK19" i="4" s="1"/>
  <c r="BJ18" i="4"/>
  <c r="BI18" i="4"/>
  <c r="AD18" i="4"/>
  <c r="AC18" i="4"/>
  <c r="R18" i="4"/>
  <c r="AT18" i="4" s="1"/>
  <c r="BL18" i="4" s="1"/>
  <c r="Q18" i="4"/>
  <c r="BJ17" i="4"/>
  <c r="BI17" i="4"/>
  <c r="AD17" i="4"/>
  <c r="AC17" i="4"/>
  <c r="R17" i="4"/>
  <c r="AT17" i="4" s="1"/>
  <c r="BL17" i="4" s="1"/>
  <c r="Q17" i="4"/>
  <c r="AS17" i="4" s="1"/>
  <c r="BK17" i="4" s="1"/>
  <c r="BJ16" i="4"/>
  <c r="BI16" i="4"/>
  <c r="AD16" i="4"/>
  <c r="AC16" i="4"/>
  <c r="R16" i="4"/>
  <c r="AT16" i="4" s="1"/>
  <c r="BL16" i="4" s="1"/>
  <c r="Q16" i="4"/>
  <c r="BJ15" i="4"/>
  <c r="BI15" i="4"/>
  <c r="AD15" i="4"/>
  <c r="AC15" i="4"/>
  <c r="R15" i="4"/>
  <c r="AT15" i="4" s="1"/>
  <c r="BL15" i="4" s="1"/>
  <c r="Q15" i="4"/>
  <c r="AS15" i="4" s="1"/>
  <c r="BK15" i="4" s="1"/>
  <c r="BJ14" i="4"/>
  <c r="BI14" i="4"/>
  <c r="AD14" i="4"/>
  <c r="AC14" i="4"/>
  <c r="R14" i="4"/>
  <c r="AT14" i="4" s="1"/>
  <c r="BL14" i="4" s="1"/>
  <c r="Q14" i="4"/>
  <c r="BJ13" i="4"/>
  <c r="BI13" i="4"/>
  <c r="AD13" i="4"/>
  <c r="AC13" i="4"/>
  <c r="R13" i="4"/>
  <c r="AT13" i="4" s="1"/>
  <c r="BL13" i="4" s="1"/>
  <c r="Q13" i="4"/>
  <c r="AS13" i="4" s="1"/>
  <c r="BK13" i="4" s="1"/>
  <c r="BJ12" i="4"/>
  <c r="BI12" i="4"/>
  <c r="AD12" i="4"/>
  <c r="AC12" i="4"/>
  <c r="R12" i="4"/>
  <c r="AT12" i="4" s="1"/>
  <c r="BL12" i="4" s="1"/>
  <c r="Q12" i="4"/>
  <c r="AS12" i="4" s="1"/>
  <c r="BK12" i="4" s="1"/>
  <c r="BJ11" i="4"/>
  <c r="BI11" i="4"/>
  <c r="AD11" i="4"/>
  <c r="AC11" i="4"/>
  <c r="R11" i="4"/>
  <c r="AT11" i="4" s="1"/>
  <c r="BL11" i="4" s="1"/>
  <c r="Q11" i="4"/>
  <c r="BJ10" i="4"/>
  <c r="BI10" i="4"/>
  <c r="AD10" i="4"/>
  <c r="AC10" i="4"/>
  <c r="R10" i="4"/>
  <c r="AT10" i="4" s="1"/>
  <c r="BL10" i="4" s="1"/>
  <c r="Q10" i="4"/>
  <c r="AS10" i="4" s="1"/>
  <c r="BK10" i="4" s="1"/>
  <c r="BJ9" i="4"/>
  <c r="BI9" i="4"/>
  <c r="BI36" i="4" s="1"/>
  <c r="AD9" i="4"/>
  <c r="AC9" i="4"/>
  <c r="R9" i="4"/>
  <c r="AT9" i="4" s="1"/>
  <c r="BL9" i="4" s="1"/>
  <c r="Q9" i="4"/>
  <c r="AS9" i="4" s="1"/>
  <c r="BK9" i="4" s="1"/>
  <c r="BJ8" i="4"/>
  <c r="BJ36" i="4" s="1"/>
  <c r="BI8" i="4"/>
  <c r="AD8" i="4"/>
  <c r="AD36" i="4" s="1"/>
  <c r="AC8" i="4"/>
  <c r="R8" i="4"/>
  <c r="R36" i="4" s="1"/>
  <c r="Q8" i="4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B11" i="3"/>
  <c r="AA11" i="3"/>
  <c r="Z11" i="3"/>
  <c r="Y11" i="3"/>
  <c r="X11" i="3"/>
  <c r="W11" i="3"/>
  <c r="V11" i="3"/>
  <c r="U11" i="3"/>
  <c r="T11" i="3"/>
  <c r="S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J10" i="3"/>
  <c r="BI10" i="3"/>
  <c r="AD10" i="3"/>
  <c r="AC10" i="3"/>
  <c r="R10" i="3"/>
  <c r="AT10" i="3" s="1"/>
  <c r="BL10" i="3" s="1"/>
  <c r="Q10" i="3"/>
  <c r="AS10" i="3" s="1"/>
  <c r="BK10" i="3" s="1"/>
  <c r="BJ9" i="3"/>
  <c r="BI9" i="3"/>
  <c r="AD9" i="3"/>
  <c r="AD11" i="3" s="1"/>
  <c r="AC9" i="3"/>
  <c r="AC11" i="3" s="1"/>
  <c r="R9" i="3"/>
  <c r="Q9" i="3"/>
  <c r="BJ8" i="3"/>
  <c r="BI8" i="3"/>
  <c r="AD8" i="3"/>
  <c r="AC8" i="3"/>
  <c r="R8" i="3"/>
  <c r="R11" i="3" s="1"/>
  <c r="Q8" i="3"/>
  <c r="Q11" i="3" s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B36" i="1"/>
  <c r="AA36" i="1"/>
  <c r="Z36" i="1"/>
  <c r="Y36" i="1"/>
  <c r="X36" i="1"/>
  <c r="W36" i="1"/>
  <c r="V36" i="1"/>
  <c r="U36" i="1"/>
  <c r="T36" i="1"/>
  <c r="S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J35" i="1"/>
  <c r="BI35" i="1"/>
  <c r="AD35" i="1"/>
  <c r="AC35" i="1"/>
  <c r="R35" i="1"/>
  <c r="AT35" i="1" s="1"/>
  <c r="BL35" i="1" s="1"/>
  <c r="Q35" i="1"/>
  <c r="AS35" i="1" s="1"/>
  <c r="BK35" i="1" s="1"/>
  <c r="BJ34" i="1"/>
  <c r="BI34" i="1"/>
  <c r="AD34" i="1"/>
  <c r="AC34" i="1"/>
  <c r="R34" i="1"/>
  <c r="AT34" i="1" s="1"/>
  <c r="BL34" i="1" s="1"/>
  <c r="Q34" i="1"/>
  <c r="AS34" i="1" s="1"/>
  <c r="BK34" i="1" s="1"/>
  <c r="BJ33" i="1"/>
  <c r="BI33" i="1"/>
  <c r="AD33" i="1"/>
  <c r="AC33" i="1"/>
  <c r="R33" i="1"/>
  <c r="AT33" i="1" s="1"/>
  <c r="BL33" i="1" s="1"/>
  <c r="Q33" i="1"/>
  <c r="AS33" i="1" s="1"/>
  <c r="BK33" i="1" s="1"/>
  <c r="BJ32" i="1"/>
  <c r="BI32" i="1"/>
  <c r="AD32" i="1"/>
  <c r="AC32" i="1"/>
  <c r="R32" i="1"/>
  <c r="AT32" i="1" s="1"/>
  <c r="BL32" i="1" s="1"/>
  <c r="Q32" i="1"/>
  <c r="AS32" i="1" s="1"/>
  <c r="BK32" i="1" s="1"/>
  <c r="BJ31" i="1"/>
  <c r="BI31" i="1"/>
  <c r="AD31" i="1"/>
  <c r="AC31" i="1"/>
  <c r="R31" i="1"/>
  <c r="AT31" i="1" s="1"/>
  <c r="BL31" i="1" s="1"/>
  <c r="Q31" i="1"/>
  <c r="AS31" i="1" s="1"/>
  <c r="BK31" i="1" s="1"/>
  <c r="BJ30" i="1"/>
  <c r="BI30" i="1"/>
  <c r="AD30" i="1"/>
  <c r="AC30" i="1"/>
  <c r="R30" i="1"/>
  <c r="AT30" i="1" s="1"/>
  <c r="BL30" i="1" s="1"/>
  <c r="Q30" i="1"/>
  <c r="AS30" i="1" s="1"/>
  <c r="BK30" i="1" s="1"/>
  <c r="BJ29" i="1"/>
  <c r="BI29" i="1"/>
  <c r="AD29" i="1"/>
  <c r="AC29" i="1"/>
  <c r="R29" i="1"/>
  <c r="AT29" i="1" s="1"/>
  <c r="BL29" i="1" s="1"/>
  <c r="Q29" i="1"/>
  <c r="AS29" i="1" s="1"/>
  <c r="BK29" i="1" s="1"/>
  <c r="BJ28" i="1"/>
  <c r="BI28" i="1"/>
  <c r="AD28" i="1"/>
  <c r="AC28" i="1"/>
  <c r="R28" i="1"/>
  <c r="AT28" i="1" s="1"/>
  <c r="BL28" i="1" s="1"/>
  <c r="Q28" i="1"/>
  <c r="AS28" i="1" s="1"/>
  <c r="BK28" i="1" s="1"/>
  <c r="BJ27" i="1"/>
  <c r="BI27" i="1"/>
  <c r="AD27" i="1"/>
  <c r="AC27" i="1"/>
  <c r="R27" i="1"/>
  <c r="AT27" i="1" s="1"/>
  <c r="BL27" i="1" s="1"/>
  <c r="Q27" i="1"/>
  <c r="AS27" i="1" s="1"/>
  <c r="BK27" i="1" s="1"/>
  <c r="BJ26" i="1"/>
  <c r="BI26" i="1"/>
  <c r="AD26" i="1"/>
  <c r="AC26" i="1"/>
  <c r="R26" i="1"/>
  <c r="AT26" i="1" s="1"/>
  <c r="BL26" i="1" s="1"/>
  <c r="Q26" i="1"/>
  <c r="AS26" i="1" s="1"/>
  <c r="BK26" i="1" s="1"/>
  <c r="BJ25" i="1"/>
  <c r="BI25" i="1"/>
  <c r="AD25" i="1"/>
  <c r="AC25" i="1"/>
  <c r="R25" i="1"/>
  <c r="AT25" i="1" s="1"/>
  <c r="BL25" i="1" s="1"/>
  <c r="Q25" i="1"/>
  <c r="AS25" i="1" s="1"/>
  <c r="BK25" i="1" s="1"/>
  <c r="BJ24" i="1"/>
  <c r="BI24" i="1"/>
  <c r="AD24" i="1"/>
  <c r="AC24" i="1"/>
  <c r="R24" i="1"/>
  <c r="AT24" i="1" s="1"/>
  <c r="BL24" i="1" s="1"/>
  <c r="Q24" i="1"/>
  <c r="AS24" i="1" s="1"/>
  <c r="BK24" i="1" s="1"/>
  <c r="BJ23" i="1"/>
  <c r="BI23" i="1"/>
  <c r="AD23" i="1"/>
  <c r="AC23" i="1"/>
  <c r="R23" i="1"/>
  <c r="AT23" i="1" s="1"/>
  <c r="BL23" i="1" s="1"/>
  <c r="Q23" i="1"/>
  <c r="AS23" i="1" s="1"/>
  <c r="BK23" i="1" s="1"/>
  <c r="BJ22" i="1"/>
  <c r="BI22" i="1"/>
  <c r="AD22" i="1"/>
  <c r="AC22" i="1"/>
  <c r="R22" i="1"/>
  <c r="AT22" i="1" s="1"/>
  <c r="BL22" i="1" s="1"/>
  <c r="Q22" i="1"/>
  <c r="AS22" i="1" s="1"/>
  <c r="BK22" i="1" s="1"/>
  <c r="BJ21" i="1"/>
  <c r="BI21" i="1"/>
  <c r="AD21" i="1"/>
  <c r="AC21" i="1"/>
  <c r="R21" i="1"/>
  <c r="AT21" i="1" s="1"/>
  <c r="BL21" i="1" s="1"/>
  <c r="Q21" i="1"/>
  <c r="AS21" i="1" s="1"/>
  <c r="BK21" i="1" s="1"/>
  <c r="BJ20" i="1"/>
  <c r="BI20" i="1"/>
  <c r="AD20" i="1"/>
  <c r="AC20" i="1"/>
  <c r="R20" i="1"/>
  <c r="AT20" i="1" s="1"/>
  <c r="BL20" i="1" s="1"/>
  <c r="Q20" i="1"/>
  <c r="AS20" i="1" s="1"/>
  <c r="BK20" i="1" s="1"/>
  <c r="BJ19" i="1"/>
  <c r="BI19" i="1"/>
  <c r="AD19" i="1"/>
  <c r="AC19" i="1"/>
  <c r="R19" i="1"/>
  <c r="AT19" i="1" s="1"/>
  <c r="BL19" i="1" s="1"/>
  <c r="Q19" i="1"/>
  <c r="AS19" i="1" s="1"/>
  <c r="BK19" i="1" s="1"/>
  <c r="BJ18" i="1"/>
  <c r="BI18" i="1"/>
  <c r="AD18" i="1"/>
  <c r="AC18" i="1"/>
  <c r="R18" i="1"/>
  <c r="AT18" i="1" s="1"/>
  <c r="BL18" i="1" s="1"/>
  <c r="Q18" i="1"/>
  <c r="AS18" i="1" s="1"/>
  <c r="BK18" i="1" s="1"/>
  <c r="BJ17" i="1"/>
  <c r="BI17" i="1"/>
  <c r="AD17" i="1"/>
  <c r="AC17" i="1"/>
  <c r="R17" i="1"/>
  <c r="AT17" i="1" s="1"/>
  <c r="BL17" i="1" s="1"/>
  <c r="Q17" i="1"/>
  <c r="AS17" i="1" s="1"/>
  <c r="BK17" i="1" s="1"/>
  <c r="BJ16" i="1"/>
  <c r="BI16" i="1"/>
  <c r="AD16" i="1"/>
  <c r="AC16" i="1"/>
  <c r="R16" i="1"/>
  <c r="AT16" i="1" s="1"/>
  <c r="BL16" i="1" s="1"/>
  <c r="Q16" i="1"/>
  <c r="AS16" i="1" s="1"/>
  <c r="BK16" i="1" s="1"/>
  <c r="BJ15" i="1"/>
  <c r="BI15" i="1"/>
  <c r="AD15" i="1"/>
  <c r="AC15" i="1"/>
  <c r="R15" i="1"/>
  <c r="AT15" i="1" s="1"/>
  <c r="BL15" i="1" s="1"/>
  <c r="Q15" i="1"/>
  <c r="AS15" i="1" s="1"/>
  <c r="BK15" i="1" s="1"/>
  <c r="BJ14" i="1"/>
  <c r="BI14" i="1"/>
  <c r="AD14" i="1"/>
  <c r="AC14" i="1"/>
  <c r="R14" i="1"/>
  <c r="AT14" i="1" s="1"/>
  <c r="BL14" i="1" s="1"/>
  <c r="Q14" i="1"/>
  <c r="AS14" i="1" s="1"/>
  <c r="BK14" i="1" s="1"/>
  <c r="BJ13" i="1"/>
  <c r="BI13" i="1"/>
  <c r="AD13" i="1"/>
  <c r="AC13" i="1"/>
  <c r="R13" i="1"/>
  <c r="AT13" i="1" s="1"/>
  <c r="BL13" i="1" s="1"/>
  <c r="Q13" i="1"/>
  <c r="AS13" i="1" s="1"/>
  <c r="BK13" i="1" s="1"/>
  <c r="BJ12" i="1"/>
  <c r="BI12" i="1"/>
  <c r="AD12" i="1"/>
  <c r="AC12" i="1"/>
  <c r="R12" i="1"/>
  <c r="AT12" i="1" s="1"/>
  <c r="BL12" i="1" s="1"/>
  <c r="Q12" i="1"/>
  <c r="AS12" i="1" s="1"/>
  <c r="BK12" i="1" s="1"/>
  <c r="BJ11" i="1"/>
  <c r="BI11" i="1"/>
  <c r="AD11" i="1"/>
  <c r="AC11" i="1"/>
  <c r="R11" i="1"/>
  <c r="AT11" i="1" s="1"/>
  <c r="BL11" i="1" s="1"/>
  <c r="Q11" i="1"/>
  <c r="AS11" i="1" s="1"/>
  <c r="BK11" i="1" s="1"/>
  <c r="BJ10" i="1"/>
  <c r="BI10" i="1"/>
  <c r="AD10" i="1"/>
  <c r="AC10" i="1"/>
  <c r="R10" i="1"/>
  <c r="AT10" i="1" s="1"/>
  <c r="BL10" i="1" s="1"/>
  <c r="Q10" i="1"/>
  <c r="AS10" i="1" s="1"/>
  <c r="BK10" i="1" s="1"/>
  <c r="BJ9" i="1"/>
  <c r="BI9" i="1"/>
  <c r="AD9" i="1"/>
  <c r="AC9" i="1"/>
  <c r="R9" i="1"/>
  <c r="R36" i="1" s="1"/>
  <c r="Q9" i="1"/>
  <c r="Q36" i="1" s="1"/>
  <c r="BJ8" i="1"/>
  <c r="BJ36" i="1" s="1"/>
  <c r="BI8" i="1"/>
  <c r="BI36" i="1" s="1"/>
  <c r="AD8" i="1"/>
  <c r="AD36" i="1" s="1"/>
  <c r="AC8" i="1"/>
  <c r="AC36" i="1" s="1"/>
  <c r="R8" i="1"/>
  <c r="AT8" i="1" s="1"/>
  <c r="BL8" i="1" s="1"/>
  <c r="Q8" i="1"/>
  <c r="AS8" i="1" s="1"/>
  <c r="BK8" i="1" s="1"/>
  <c r="BL8" i="5" l="1"/>
  <c r="BL36" i="1"/>
  <c r="AS9" i="1"/>
  <c r="BK9" i="1" s="1"/>
  <c r="AS36" i="1"/>
  <c r="AS9" i="3"/>
  <c r="BK9" i="3" s="1"/>
  <c r="Q36" i="4"/>
  <c r="AS8" i="4"/>
  <c r="AC36" i="4"/>
  <c r="AS11" i="4"/>
  <c r="BK11" i="4" s="1"/>
  <c r="Q36" i="6"/>
  <c r="AC36" i="6"/>
  <c r="BK36" i="1"/>
  <c r="AS8" i="3"/>
  <c r="AT8" i="3"/>
  <c r="AT9" i="1"/>
  <c r="BL9" i="1" s="1"/>
  <c r="AT36" i="1"/>
  <c r="AT9" i="3"/>
  <c r="BL9" i="3" s="1"/>
  <c r="AT8" i="4"/>
  <c r="R36" i="5"/>
  <c r="AD36" i="5"/>
  <c r="AT9" i="5"/>
  <c r="BL9" i="5" s="1"/>
  <c r="AT11" i="5"/>
  <c r="BL11" i="5" s="1"/>
  <c r="AS9" i="6"/>
  <c r="BK9" i="6" s="1"/>
  <c r="AS10" i="6"/>
  <c r="BK10" i="6" s="1"/>
  <c r="BK36" i="6" s="1"/>
  <c r="AS14" i="6"/>
  <c r="BK14" i="6" s="1"/>
  <c r="AS18" i="6"/>
  <c r="BK18" i="6" s="1"/>
  <c r="AS22" i="6"/>
  <c r="BK22" i="6" s="1"/>
  <c r="AS26" i="6"/>
  <c r="BK26" i="6" s="1"/>
  <c r="AS30" i="6"/>
  <c r="BK30" i="6" s="1"/>
  <c r="AS34" i="6"/>
  <c r="BK34" i="6" s="1"/>
  <c r="BL8" i="6"/>
  <c r="BL36" i="6" s="1"/>
  <c r="AT36" i="6"/>
  <c r="AS14" i="4"/>
  <c r="BK14" i="4" s="1"/>
  <c r="AS16" i="4"/>
  <c r="BK16" i="4" s="1"/>
  <c r="AS18" i="4"/>
  <c r="BK18" i="4" s="1"/>
  <c r="AS20" i="4"/>
  <c r="BK20" i="4" s="1"/>
  <c r="AS22" i="4"/>
  <c r="BK22" i="4" s="1"/>
  <c r="AS24" i="4"/>
  <c r="BK24" i="4" s="1"/>
  <c r="AS26" i="4"/>
  <c r="BK26" i="4" s="1"/>
  <c r="AS28" i="4"/>
  <c r="BK28" i="4" s="1"/>
  <c r="AS30" i="4"/>
  <c r="BK30" i="4" s="1"/>
  <c r="AS32" i="4"/>
  <c r="BK32" i="4" s="1"/>
  <c r="AS34" i="4"/>
  <c r="BK34" i="4" s="1"/>
  <c r="Q36" i="5"/>
  <c r="AS8" i="5"/>
  <c r="AS13" i="5"/>
  <c r="BK13" i="5" s="1"/>
  <c r="AS17" i="5"/>
  <c r="BK17" i="5" s="1"/>
  <c r="AS21" i="5"/>
  <c r="BK21" i="5" s="1"/>
  <c r="AS25" i="5"/>
  <c r="BK25" i="5" s="1"/>
  <c r="AS29" i="5"/>
  <c r="BK29" i="5" s="1"/>
  <c r="AS33" i="5"/>
  <c r="BK33" i="5" s="1"/>
  <c r="R36" i="6"/>
  <c r="AS36" i="5" l="1"/>
  <c r="BK8" i="5"/>
  <c r="BK36" i="5" s="1"/>
  <c r="BK8" i="3"/>
  <c r="BK11" i="3" s="1"/>
  <c r="AS11" i="3"/>
  <c r="AS36" i="4"/>
  <c r="BK8" i="4"/>
  <c r="BK36" i="4" s="1"/>
  <c r="BL36" i="5"/>
  <c r="AT36" i="4"/>
  <c r="BL8" i="4"/>
  <c r="BL36" i="4" s="1"/>
  <c r="BL8" i="3"/>
  <c r="BL11" i="3" s="1"/>
  <c r="AT11" i="3"/>
  <c r="AS36" i="6"/>
  <c r="AT36" i="5"/>
</calcChain>
</file>

<file path=xl/sharedStrings.xml><?xml version="1.0" encoding="utf-8"?>
<sst xmlns="http://schemas.openxmlformats.org/spreadsheetml/2006/main" count="724" uniqueCount="81">
  <si>
    <t>Fininacial Year :2024 - 25</t>
  </si>
  <si>
    <t>State Name  : THE DADRA AND NAGAR HAVELI AND DAMAN AND DIU</t>
  </si>
  <si>
    <t>Annual Credit Plans  Target</t>
  </si>
  <si>
    <t>Amount in   : Crore</t>
  </si>
  <si>
    <t>Priority Sector</t>
  </si>
  <si>
    <t>Non Priority Sector</t>
  </si>
  <si>
    <t>Grand Total  ( Priority Sector + Non Priority Sector)</t>
  </si>
  <si>
    <t>Sr. No.</t>
  </si>
  <si>
    <t>Name of Bank</t>
  </si>
  <si>
    <t>Farm Credit</t>
  </si>
  <si>
    <t>Out of Farm Credit, total allied activities</t>
  </si>
  <si>
    <t>Agri. Infrastructure</t>
  </si>
  <si>
    <t>Ancillary Activities</t>
  </si>
  <si>
    <t>Out of Ancillary Activities above, loans upto 50 crore to Start-ups engaged in Agri &amp; Allied services</t>
  </si>
  <si>
    <t>Out of Agriculture, loans to Small &amp; Marginal Farmers</t>
  </si>
  <si>
    <t>Total Agriculture (PS)</t>
  </si>
  <si>
    <t>Micro Enterprises (Manufacturing + Service) (including Khadi &amp; Village Industries)</t>
  </si>
  <si>
    <t>Small Enterprises (Manufacturing + Service)</t>
  </si>
  <si>
    <t>Medium Enterprises (Manufacturing + Service)</t>
  </si>
  <si>
    <t>Other finance to MSMEs (As indicated in Master Direction on PSL)</t>
  </si>
  <si>
    <t>Out of Other finance to MSMEs  above, loans upto 50 crores to Start-ups)</t>
  </si>
  <si>
    <t>Total MSMEs (PS)</t>
  </si>
  <si>
    <t>Export Credit</t>
  </si>
  <si>
    <t>Education (PS)</t>
  </si>
  <si>
    <t>Housing (PS)</t>
  </si>
  <si>
    <t>Social Infrastructure</t>
  </si>
  <si>
    <t>Renewable Energy</t>
  </si>
  <si>
    <t>Other Priority</t>
  </si>
  <si>
    <t>Out of Other Priorityabove, loans upto 50 crore to Start-ups (other than Agri/ MSME)</t>
  </si>
  <si>
    <t>Total Priority Sector</t>
  </si>
  <si>
    <t>Loans to weaker sections under Priority Sector</t>
  </si>
  <si>
    <t>Out of Loans to weaker section above, loans to individual women beneficiaries up to ₹1 lakh</t>
  </si>
  <si>
    <t>Agriculture (NPS)</t>
  </si>
  <si>
    <t>Education (NPS)</t>
  </si>
  <si>
    <t>Housing (NPS)</t>
  </si>
  <si>
    <t>Personal Loans under NPS</t>
  </si>
  <si>
    <t>Others NPS</t>
  </si>
  <si>
    <t>Total Non Priority Sector</t>
  </si>
  <si>
    <t>Crop Loan</t>
  </si>
  <si>
    <t>Term Loan</t>
  </si>
  <si>
    <t>Name of District</t>
  </si>
  <si>
    <t>A/c</t>
  </si>
  <si>
    <t>Amt</t>
  </si>
  <si>
    <t>BANK OF BARODA</t>
  </si>
  <si>
    <t>STATE BANK OF INDIA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</si>
  <si>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</si>
  <si>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</si>
  <si>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</si>
  <si>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</si>
  <si>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</si>
  <si>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</si>
  <si>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</si>
  <si>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UNION BANK OF INDIA</t>
  </si>
  <si>
    <t>UCO BANK</t>
  </si>
  <si>
    <t>AXIS BANK</t>
  </si>
  <si>
    <t>BANDHAN BANK</t>
  </si>
  <si>
    <t>CSB BANK LIMITED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</si>
  <si>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</si>
  <si>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</si>
  <si>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</si>
  <si>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</si>
  <si>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</si>
  <si>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</si>
  <si>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</si>
  <si>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KOTAK MAHINDRA BANK</t>
  </si>
  <si>
    <t>RBL BANK</t>
  </si>
  <si>
    <t>TAMILNAD MERCANTILE BANK</t>
  </si>
  <si>
    <t>YES BANK</t>
  </si>
  <si>
    <t>CITIZEN CO-OP BANK LTD,</t>
  </si>
  <si>
    <t>THE DAMAN &amp; DIU STATE CO-OPERATIVE BANK LTD.</t>
  </si>
  <si>
    <t>INDIA POST PAYMENTS BANK</t>
  </si>
  <si>
    <t>GRAND TOTAL</t>
  </si>
  <si>
    <t>District Name</t>
  </si>
  <si>
    <t>DAMAN</t>
  </si>
  <si>
    <t>DIU</t>
  </si>
  <si>
    <t>DADRA AND NAGAR HAVELI</t>
  </si>
  <si>
    <t>Fininacial Year :</t>
  </si>
  <si>
    <t>District  Name</t>
  </si>
  <si>
    <t>District Name  : DADRA AND NAGAR HAVELI  Amount in   : Crore</t>
  </si>
  <si>
    <t>District Name  : DAMAN  Amount in   : Crore</t>
  </si>
  <si>
    <t>District Name  : DIU  Amount in   : Crore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</si>
</sst>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2" fontId="0" fillId="0" borderId="0" xfId="0" applyNumberFormat="1"/>
    <xf numFmtId="2" fontId="1" fillId="10" borderId="23" xfId="0" applyNumberFormat="1" applyFont="1" applyFill="1" applyBorder="1" applyAlignment="1">
      <alignment horizontal="center" vertical="center"/>
    </xf>
    <xf numFmtId="0" fontId="1" fillId="12" borderId="0" xfId="0" applyFont="1" applyFill="1"/>
    <xf numFmtId="0" fontId="1" fillId="12" borderId="0" xfId="0" applyFont="1" applyFill="1" applyAlignment="1">
      <alignment horizontal="left" vertical="center"/>
    </xf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4" borderId="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"/>
  <sheetViews>
    <sheetView zoomScale="80" zoomScaleNormal="80" workbookViewId="0">
      <selection sqref="A1:XFD104857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hidden="1" customWidth="1"/>
  </cols>
  <sheetData>
    <row r="1" spans="1:64" ht="29.25" customHeight="1" x14ac:dyDescent="0.25">
      <c r="B1" s="20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B4" t="s">
        <v>3</v>
      </c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8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24">
        <v>1</v>
      </c>
      <c r="B8" s="25" t="s">
        <v>43</v>
      </c>
      <c r="C8" s="24">
        <v>959</v>
      </c>
      <c r="D8" s="24">
        <v>98.15</v>
      </c>
      <c r="E8" s="24">
        <v>1909</v>
      </c>
      <c r="F8" s="24">
        <v>132.75</v>
      </c>
      <c r="G8" s="24">
        <v>977</v>
      </c>
      <c r="H8" s="24">
        <v>12.37</v>
      </c>
      <c r="I8" s="24">
        <v>208</v>
      </c>
      <c r="J8" s="24">
        <v>4.2</v>
      </c>
      <c r="K8" s="24">
        <v>61</v>
      </c>
      <c r="L8" s="24">
        <v>10.71</v>
      </c>
      <c r="M8" s="24">
        <v>8</v>
      </c>
      <c r="N8" s="24">
        <v>3.2</v>
      </c>
      <c r="O8" s="24">
        <v>700</v>
      </c>
      <c r="P8" s="24">
        <v>39</v>
      </c>
      <c r="Q8" s="24">
        <f t="shared" ref="Q8:Q35" si="0">(C8+E8+I8+K8)</f>
        <v>3137</v>
      </c>
      <c r="R8" s="24">
        <f t="shared" ref="R8:R35" si="1">(D8+F8+J8+L8)</f>
        <v>245.81</v>
      </c>
      <c r="S8" s="24">
        <v>397</v>
      </c>
      <c r="T8" s="24">
        <v>87.1</v>
      </c>
      <c r="U8" s="24">
        <v>69</v>
      </c>
      <c r="V8" s="24">
        <v>138.80000000000001</v>
      </c>
      <c r="W8" s="24">
        <v>62</v>
      </c>
      <c r="X8" s="24">
        <v>240.73</v>
      </c>
      <c r="Y8" s="24">
        <v>0</v>
      </c>
      <c r="Z8" s="24">
        <v>0</v>
      </c>
      <c r="AA8" s="24">
        <v>0</v>
      </c>
      <c r="AB8" s="24">
        <v>0</v>
      </c>
      <c r="AC8" s="24">
        <f t="shared" ref="AC8:AC35" si="2">(S8+U8+W8+Y8)</f>
        <v>528</v>
      </c>
      <c r="AD8" s="24">
        <f t="shared" ref="AD8:AD35" si="3">(T8+V8+X8+Z8)</f>
        <v>466.63</v>
      </c>
      <c r="AE8" s="24">
        <v>3</v>
      </c>
      <c r="AF8" s="24">
        <v>1.25</v>
      </c>
      <c r="AG8" s="24">
        <v>49</v>
      </c>
      <c r="AH8" s="24">
        <v>2.4700000000000002</v>
      </c>
      <c r="AI8" s="24">
        <v>377</v>
      </c>
      <c r="AJ8" s="24">
        <v>45.74</v>
      </c>
      <c r="AK8" s="24">
        <v>41</v>
      </c>
      <c r="AL8" s="24">
        <v>0.87</v>
      </c>
      <c r="AM8" s="24">
        <v>39</v>
      </c>
      <c r="AN8" s="24">
        <v>0.23</v>
      </c>
      <c r="AO8" s="24">
        <v>359</v>
      </c>
      <c r="AP8" s="24">
        <v>1.64</v>
      </c>
      <c r="AQ8" s="24">
        <v>0</v>
      </c>
      <c r="AR8" s="24">
        <v>0</v>
      </c>
      <c r="AS8" s="24">
        <f t="shared" ref="AS8:AS35" si="4">(Q8+AC8+AE8+AG8+AI8+AK8+AM8+AO8)</f>
        <v>4533</v>
      </c>
      <c r="AT8" s="24">
        <f t="shared" ref="AT8:AT35" si="5">(R8+AD8+AF8+AH8+AJ8+AL8+AN8+AP8)</f>
        <v>764.6400000000001</v>
      </c>
      <c r="AU8" s="24">
        <v>1705</v>
      </c>
      <c r="AV8" s="24">
        <v>55.5</v>
      </c>
      <c r="AW8" s="24">
        <v>432</v>
      </c>
      <c r="AX8" s="24">
        <v>1.74</v>
      </c>
      <c r="AY8" s="24">
        <v>8</v>
      </c>
      <c r="AZ8" s="24">
        <v>0.25</v>
      </c>
      <c r="BA8" s="24">
        <v>13</v>
      </c>
      <c r="BB8" s="24">
        <v>1</v>
      </c>
      <c r="BC8" s="24">
        <v>300</v>
      </c>
      <c r="BD8" s="24">
        <v>69.099999999999994</v>
      </c>
      <c r="BE8" s="24">
        <v>1700</v>
      </c>
      <c r="BF8" s="24">
        <v>46.1</v>
      </c>
      <c r="BG8" s="24">
        <v>960</v>
      </c>
      <c r="BH8" s="24">
        <v>72.599999999999994</v>
      </c>
      <c r="BI8" s="24">
        <f t="shared" ref="BI8:BI35" si="6">(AY8+BA8+BC8+BE8+BG8)</f>
        <v>2981</v>
      </c>
      <c r="BJ8" s="24">
        <f t="shared" ref="BJ8:BJ35" si="7">(AZ8+BB8+BD8+BF8+BH8)</f>
        <v>189.04999999999998</v>
      </c>
      <c r="BK8" s="24">
        <f t="shared" ref="BK8:BK35" si="8">(AS8+BI8)</f>
        <v>7514</v>
      </c>
      <c r="BL8" s="24">
        <f t="shared" ref="BL8:BL35" si="9">(AT8+BJ8)</f>
        <v>953.69</v>
      </c>
    </row>
    <row r="9" spans="1:64" x14ac:dyDescent="0.25">
      <c r="A9" s="24">
        <v>2</v>
      </c>
      <c r="B9" s="25" t="s">
        <v>44</v>
      </c>
      <c r="C9" s="24">
        <v>555</v>
      </c>
      <c r="D9" s="24">
        <v>32.29</v>
      </c>
      <c r="E9" s="24">
        <v>101</v>
      </c>
      <c r="F9" s="24">
        <v>14.4</v>
      </c>
      <c r="G9" s="24">
        <v>328</v>
      </c>
      <c r="H9" s="24">
        <v>5.67</v>
      </c>
      <c r="I9" s="24">
        <v>73</v>
      </c>
      <c r="J9" s="24">
        <v>0.66</v>
      </c>
      <c r="K9" s="24">
        <v>13</v>
      </c>
      <c r="L9" s="24">
        <v>1.46</v>
      </c>
      <c r="M9" s="24">
        <v>3</v>
      </c>
      <c r="N9" s="24">
        <v>0.25</v>
      </c>
      <c r="O9" s="24">
        <v>130</v>
      </c>
      <c r="P9" s="24">
        <v>6</v>
      </c>
      <c r="Q9" s="24">
        <f t="shared" si="0"/>
        <v>742</v>
      </c>
      <c r="R9" s="24">
        <f t="shared" si="1"/>
        <v>48.809999999999995</v>
      </c>
      <c r="S9" s="24">
        <v>113</v>
      </c>
      <c r="T9" s="24">
        <v>17.43</v>
      </c>
      <c r="U9" s="24">
        <v>16</v>
      </c>
      <c r="V9" s="24">
        <v>19.95</v>
      </c>
      <c r="W9" s="24">
        <v>2</v>
      </c>
      <c r="X9" s="24">
        <v>0.3</v>
      </c>
      <c r="Y9" s="24">
        <v>0</v>
      </c>
      <c r="Z9" s="24">
        <v>0</v>
      </c>
      <c r="AA9" s="24">
        <v>0</v>
      </c>
      <c r="AB9" s="24">
        <v>0</v>
      </c>
      <c r="AC9" s="24">
        <f t="shared" si="2"/>
        <v>131</v>
      </c>
      <c r="AD9" s="24">
        <f t="shared" si="3"/>
        <v>37.679999999999993</v>
      </c>
      <c r="AE9" s="24">
        <v>2</v>
      </c>
      <c r="AF9" s="24">
        <v>0.5</v>
      </c>
      <c r="AG9" s="24">
        <v>36</v>
      </c>
      <c r="AH9" s="24">
        <v>2.2400000000000002</v>
      </c>
      <c r="AI9" s="24">
        <v>148</v>
      </c>
      <c r="AJ9" s="24">
        <v>14.58</v>
      </c>
      <c r="AK9" s="24">
        <v>24</v>
      </c>
      <c r="AL9" s="24">
        <v>0.31</v>
      </c>
      <c r="AM9" s="24">
        <v>25</v>
      </c>
      <c r="AN9" s="24">
        <v>0.13</v>
      </c>
      <c r="AO9" s="24">
        <v>205</v>
      </c>
      <c r="AP9" s="24">
        <v>1.9</v>
      </c>
      <c r="AQ9" s="24">
        <v>0</v>
      </c>
      <c r="AR9" s="24">
        <v>0</v>
      </c>
      <c r="AS9" s="24">
        <f t="shared" si="4"/>
        <v>1313</v>
      </c>
      <c r="AT9" s="24">
        <f t="shared" si="5"/>
        <v>106.14999999999998</v>
      </c>
      <c r="AU9" s="24">
        <v>260</v>
      </c>
      <c r="AV9" s="24">
        <v>20.2</v>
      </c>
      <c r="AW9" s="24">
        <v>44</v>
      </c>
      <c r="AX9" s="24">
        <v>0.32</v>
      </c>
      <c r="AY9" s="24">
        <v>7</v>
      </c>
      <c r="AZ9" s="24">
        <v>0.22</v>
      </c>
      <c r="BA9" s="24">
        <v>12</v>
      </c>
      <c r="BB9" s="24">
        <v>1.36</v>
      </c>
      <c r="BC9" s="24">
        <v>295</v>
      </c>
      <c r="BD9" s="24">
        <v>45.68</v>
      </c>
      <c r="BE9" s="24">
        <v>400</v>
      </c>
      <c r="BF9" s="24">
        <v>14.74</v>
      </c>
      <c r="BG9" s="24">
        <v>1210</v>
      </c>
      <c r="BH9" s="24">
        <v>75.569999999999993</v>
      </c>
      <c r="BI9" s="24">
        <f t="shared" si="6"/>
        <v>1924</v>
      </c>
      <c r="BJ9" s="24">
        <f t="shared" si="7"/>
        <v>137.57</v>
      </c>
      <c r="BK9" s="24">
        <f t="shared" si="8"/>
        <v>3237</v>
      </c>
      <c r="BL9" s="24">
        <f t="shared" si="9"/>
        <v>243.71999999999997</v>
      </c>
    </row>
    <row r="10" spans="1:64" x14ac:dyDescent="0.25">
      <c r="A10" s="24">
        <v>3</v>
      </c>
      <c r="B10" s="25" t="s">
        <v>45</v>
      </c>
      <c r="C10" s="24">
        <v>47</v>
      </c>
      <c r="D10" s="24">
        <v>7.88</v>
      </c>
      <c r="E10" s="24">
        <v>304</v>
      </c>
      <c r="F10" s="24">
        <v>19.89</v>
      </c>
      <c r="G10" s="24">
        <v>134</v>
      </c>
      <c r="H10" s="24">
        <v>3.92</v>
      </c>
      <c r="I10" s="24">
        <v>37</v>
      </c>
      <c r="J10" s="24">
        <v>0.39</v>
      </c>
      <c r="K10" s="24">
        <v>26</v>
      </c>
      <c r="L10" s="24">
        <v>1.93</v>
      </c>
      <c r="M10" s="24">
        <v>1</v>
      </c>
      <c r="N10" s="24">
        <v>0.2</v>
      </c>
      <c r="O10" s="24">
        <v>10</v>
      </c>
      <c r="P10" s="24">
        <v>0.09</v>
      </c>
      <c r="Q10" s="24">
        <f t="shared" si="0"/>
        <v>414</v>
      </c>
      <c r="R10" s="24">
        <f t="shared" si="1"/>
        <v>30.09</v>
      </c>
      <c r="S10" s="24">
        <v>47</v>
      </c>
      <c r="T10" s="24">
        <v>10.51</v>
      </c>
      <c r="U10" s="24">
        <v>13</v>
      </c>
      <c r="V10" s="24">
        <v>16.399999999999999</v>
      </c>
      <c r="W10" s="24">
        <v>2</v>
      </c>
      <c r="X10" s="24">
        <v>0.15</v>
      </c>
      <c r="Y10" s="24">
        <v>0</v>
      </c>
      <c r="Z10" s="24">
        <v>0</v>
      </c>
      <c r="AA10" s="24">
        <v>0</v>
      </c>
      <c r="AB10" s="24">
        <v>0</v>
      </c>
      <c r="AC10" s="24">
        <f t="shared" si="2"/>
        <v>62</v>
      </c>
      <c r="AD10" s="24">
        <f t="shared" si="3"/>
        <v>27.059999999999995</v>
      </c>
      <c r="AE10" s="24">
        <v>0</v>
      </c>
      <c r="AF10" s="24">
        <v>0</v>
      </c>
      <c r="AG10" s="24">
        <v>22</v>
      </c>
      <c r="AH10" s="24">
        <v>0.8</v>
      </c>
      <c r="AI10" s="24">
        <v>24</v>
      </c>
      <c r="AJ10" s="24">
        <v>1.99</v>
      </c>
      <c r="AK10" s="24">
        <v>9</v>
      </c>
      <c r="AL10" s="24">
        <v>0.01</v>
      </c>
      <c r="AM10" s="24">
        <v>9</v>
      </c>
      <c r="AN10" s="24">
        <v>0.04</v>
      </c>
      <c r="AO10" s="24">
        <v>83</v>
      </c>
      <c r="AP10" s="24">
        <v>0.86</v>
      </c>
      <c r="AQ10" s="24">
        <v>0</v>
      </c>
      <c r="AR10" s="24">
        <v>0</v>
      </c>
      <c r="AS10" s="24">
        <f t="shared" si="4"/>
        <v>623</v>
      </c>
      <c r="AT10" s="24">
        <f t="shared" si="5"/>
        <v>60.849999999999987</v>
      </c>
      <c r="AU10" s="24">
        <v>256</v>
      </c>
      <c r="AV10" s="24">
        <v>8.7799999999999994</v>
      </c>
      <c r="AW10" s="24">
        <v>18</v>
      </c>
      <c r="AX10" s="24">
        <v>0.1</v>
      </c>
      <c r="AY10" s="24">
        <v>3</v>
      </c>
      <c r="AZ10" s="24">
        <v>0.02</v>
      </c>
      <c r="BA10" s="24">
        <v>8</v>
      </c>
      <c r="BB10" s="24">
        <v>0.14000000000000001</v>
      </c>
      <c r="BC10" s="24">
        <v>15</v>
      </c>
      <c r="BD10" s="24">
        <v>1.33</v>
      </c>
      <c r="BE10" s="24">
        <v>80</v>
      </c>
      <c r="BF10" s="24">
        <v>2.4900000000000002</v>
      </c>
      <c r="BG10" s="24">
        <v>100</v>
      </c>
      <c r="BH10" s="24">
        <v>2.74</v>
      </c>
      <c r="BI10" s="24">
        <f t="shared" si="6"/>
        <v>206</v>
      </c>
      <c r="BJ10" s="24">
        <f t="shared" si="7"/>
        <v>6.7200000000000006</v>
      </c>
      <c r="BK10" s="24">
        <f t="shared" si="8"/>
        <v>829</v>
      </c>
      <c r="BL10" s="24">
        <f t="shared" si="9"/>
        <v>67.569999999999993</v>
      </c>
    </row>
    <row r="11" spans="1:64" x14ac:dyDescent="0.25">
      <c r="A11" s="24">
        <v>4</v>
      </c>
      <c r="B11" s="25" t="s">
        <v>46</v>
      </c>
      <c r="C11" s="24">
        <v>60</v>
      </c>
      <c r="D11" s="24">
        <v>8.9</v>
      </c>
      <c r="E11" s="24">
        <v>18</v>
      </c>
      <c r="F11" s="24">
        <v>4.5</v>
      </c>
      <c r="G11" s="24">
        <v>42</v>
      </c>
      <c r="H11" s="24">
        <v>0.78</v>
      </c>
      <c r="I11" s="24">
        <v>5</v>
      </c>
      <c r="J11" s="24">
        <v>7.0000000000000007E-2</v>
      </c>
      <c r="K11" s="24">
        <v>16</v>
      </c>
      <c r="L11" s="24">
        <v>1.63</v>
      </c>
      <c r="M11" s="24">
        <v>0</v>
      </c>
      <c r="N11" s="24">
        <v>0</v>
      </c>
      <c r="O11" s="24">
        <v>10</v>
      </c>
      <c r="P11" s="24">
        <v>0.09</v>
      </c>
      <c r="Q11" s="24">
        <f t="shared" si="0"/>
        <v>99</v>
      </c>
      <c r="R11" s="24">
        <f t="shared" si="1"/>
        <v>15.100000000000001</v>
      </c>
      <c r="S11" s="24">
        <v>54</v>
      </c>
      <c r="T11" s="24">
        <v>8.7100000000000009</v>
      </c>
      <c r="U11" s="24">
        <v>10</v>
      </c>
      <c r="V11" s="24">
        <v>4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f t="shared" si="2"/>
        <v>64</v>
      </c>
      <c r="AD11" s="24">
        <f t="shared" si="3"/>
        <v>12.71</v>
      </c>
      <c r="AE11" s="24">
        <v>0</v>
      </c>
      <c r="AF11" s="24">
        <v>0</v>
      </c>
      <c r="AG11" s="24">
        <v>2</v>
      </c>
      <c r="AH11" s="24">
        <v>0.08</v>
      </c>
      <c r="AI11" s="24">
        <v>20</v>
      </c>
      <c r="AJ11" s="24">
        <v>2.36</v>
      </c>
      <c r="AK11" s="24">
        <v>0</v>
      </c>
      <c r="AL11" s="24">
        <v>0</v>
      </c>
      <c r="AM11" s="24">
        <v>0</v>
      </c>
      <c r="AN11" s="24">
        <v>0</v>
      </c>
      <c r="AO11" s="24">
        <v>6</v>
      </c>
      <c r="AP11" s="24">
        <v>0.33</v>
      </c>
      <c r="AQ11" s="24">
        <v>0</v>
      </c>
      <c r="AR11" s="24">
        <v>0</v>
      </c>
      <c r="AS11" s="24">
        <f t="shared" si="4"/>
        <v>191</v>
      </c>
      <c r="AT11" s="24">
        <f t="shared" si="5"/>
        <v>30.58</v>
      </c>
      <c r="AU11" s="24">
        <v>46</v>
      </c>
      <c r="AV11" s="24">
        <v>2.48</v>
      </c>
      <c r="AW11" s="24">
        <v>13</v>
      </c>
      <c r="AX11" s="24">
        <v>0.06</v>
      </c>
      <c r="AY11" s="24">
        <v>3</v>
      </c>
      <c r="AZ11" s="24">
        <v>0.02</v>
      </c>
      <c r="BA11" s="24">
        <v>3</v>
      </c>
      <c r="BB11" s="24">
        <v>0.04</v>
      </c>
      <c r="BC11" s="24">
        <v>15</v>
      </c>
      <c r="BD11" s="24">
        <v>1.68</v>
      </c>
      <c r="BE11" s="24">
        <v>40</v>
      </c>
      <c r="BF11" s="24">
        <v>1.24</v>
      </c>
      <c r="BG11" s="24">
        <v>220</v>
      </c>
      <c r="BH11" s="24">
        <v>7.74</v>
      </c>
      <c r="BI11" s="24">
        <f t="shared" si="6"/>
        <v>281</v>
      </c>
      <c r="BJ11" s="24">
        <f t="shared" si="7"/>
        <v>10.72</v>
      </c>
      <c r="BK11" s="24">
        <f t="shared" si="8"/>
        <v>472</v>
      </c>
      <c r="BL11" s="24">
        <f t="shared" si="9"/>
        <v>41.3</v>
      </c>
    </row>
    <row r="12" spans="1:64" x14ac:dyDescent="0.25">
      <c r="A12" s="24">
        <v>5</v>
      </c>
      <c r="B12" s="25" t="s">
        <v>47</v>
      </c>
      <c r="C12" s="24">
        <v>165</v>
      </c>
      <c r="D12" s="24">
        <v>16.899999999999999</v>
      </c>
      <c r="E12" s="24">
        <v>112</v>
      </c>
      <c r="F12" s="24">
        <v>10.220000000000001</v>
      </c>
      <c r="G12" s="24">
        <v>40</v>
      </c>
      <c r="H12" s="24">
        <v>0.78</v>
      </c>
      <c r="I12" s="24">
        <v>7</v>
      </c>
      <c r="J12" s="24">
        <v>0.11</v>
      </c>
      <c r="K12" s="24">
        <v>21</v>
      </c>
      <c r="L12" s="24">
        <v>2.13</v>
      </c>
      <c r="M12" s="24">
        <v>2</v>
      </c>
      <c r="N12" s="24">
        <v>0.25</v>
      </c>
      <c r="O12" s="24">
        <v>85</v>
      </c>
      <c r="P12" s="24">
        <v>0.9</v>
      </c>
      <c r="Q12" s="24">
        <f t="shared" si="0"/>
        <v>305</v>
      </c>
      <c r="R12" s="24">
        <f t="shared" si="1"/>
        <v>29.359999999999996</v>
      </c>
      <c r="S12" s="24">
        <v>44</v>
      </c>
      <c r="T12" s="24">
        <v>11.47</v>
      </c>
      <c r="U12" s="24">
        <v>10</v>
      </c>
      <c r="V12" s="24">
        <v>5.29</v>
      </c>
      <c r="W12" s="24">
        <v>20</v>
      </c>
      <c r="X12" s="24">
        <v>14</v>
      </c>
      <c r="Y12" s="24">
        <v>0</v>
      </c>
      <c r="Z12" s="24">
        <v>0</v>
      </c>
      <c r="AA12" s="24">
        <v>0</v>
      </c>
      <c r="AB12" s="24">
        <v>0</v>
      </c>
      <c r="AC12" s="24">
        <f t="shared" si="2"/>
        <v>74</v>
      </c>
      <c r="AD12" s="24">
        <f t="shared" si="3"/>
        <v>30.76</v>
      </c>
      <c r="AE12" s="24">
        <v>0</v>
      </c>
      <c r="AF12" s="24">
        <v>0</v>
      </c>
      <c r="AG12" s="24">
        <v>6</v>
      </c>
      <c r="AH12" s="24">
        <v>0.39</v>
      </c>
      <c r="AI12" s="24">
        <v>41</v>
      </c>
      <c r="AJ12" s="24">
        <v>5.83</v>
      </c>
      <c r="AK12" s="24">
        <v>2</v>
      </c>
      <c r="AL12" s="24">
        <v>0.05</v>
      </c>
      <c r="AM12" s="24">
        <v>1</v>
      </c>
      <c r="AN12" s="24">
        <v>0.01</v>
      </c>
      <c r="AO12" s="24">
        <v>29</v>
      </c>
      <c r="AP12" s="24">
        <v>0.42</v>
      </c>
      <c r="AQ12" s="24">
        <v>0</v>
      </c>
      <c r="AR12" s="24">
        <v>0</v>
      </c>
      <c r="AS12" s="24">
        <f t="shared" si="4"/>
        <v>458</v>
      </c>
      <c r="AT12" s="24">
        <f t="shared" si="5"/>
        <v>66.820000000000007</v>
      </c>
      <c r="AU12" s="24">
        <v>210</v>
      </c>
      <c r="AV12" s="24">
        <v>6.01</v>
      </c>
      <c r="AW12" s="24">
        <v>58</v>
      </c>
      <c r="AX12" s="24">
        <v>0.18</v>
      </c>
      <c r="AY12" s="24">
        <v>3</v>
      </c>
      <c r="AZ12" s="24">
        <v>0.03</v>
      </c>
      <c r="BA12" s="24">
        <v>3</v>
      </c>
      <c r="BB12" s="24">
        <v>7.0000000000000007E-2</v>
      </c>
      <c r="BC12" s="24">
        <v>40</v>
      </c>
      <c r="BD12" s="24">
        <v>6.42</v>
      </c>
      <c r="BE12" s="24">
        <v>70</v>
      </c>
      <c r="BF12" s="24">
        <v>3.54</v>
      </c>
      <c r="BG12" s="24">
        <v>615</v>
      </c>
      <c r="BH12" s="24">
        <v>7.16</v>
      </c>
      <c r="BI12" s="24">
        <f t="shared" si="6"/>
        <v>731</v>
      </c>
      <c r="BJ12" s="24">
        <f t="shared" si="7"/>
        <v>17.22</v>
      </c>
      <c r="BK12" s="24">
        <f t="shared" si="8"/>
        <v>1189</v>
      </c>
      <c r="BL12" s="24">
        <f t="shared" si="9"/>
        <v>84.04</v>
      </c>
    </row>
    <row r="13" spans="1:64" x14ac:dyDescent="0.25">
      <c r="A13" s="24">
        <v>6</v>
      </c>
      <c r="B13" s="25" t="s">
        <v>48</v>
      </c>
      <c r="C13" s="24">
        <v>210</v>
      </c>
      <c r="D13" s="24">
        <v>23.9</v>
      </c>
      <c r="E13" s="24">
        <v>62</v>
      </c>
      <c r="F13" s="24">
        <v>8.1</v>
      </c>
      <c r="G13" s="24">
        <v>94</v>
      </c>
      <c r="H13" s="24">
        <v>3.29</v>
      </c>
      <c r="I13" s="24">
        <v>38</v>
      </c>
      <c r="J13" s="24">
        <v>0.32</v>
      </c>
      <c r="K13" s="24">
        <v>26</v>
      </c>
      <c r="L13" s="24">
        <v>1.93</v>
      </c>
      <c r="M13" s="24">
        <v>0</v>
      </c>
      <c r="N13" s="24">
        <v>0</v>
      </c>
      <c r="O13" s="24">
        <v>10</v>
      </c>
      <c r="P13" s="24">
        <v>0.09</v>
      </c>
      <c r="Q13" s="24">
        <f t="shared" si="0"/>
        <v>336</v>
      </c>
      <c r="R13" s="24">
        <f t="shared" si="1"/>
        <v>34.25</v>
      </c>
      <c r="S13" s="24">
        <v>64</v>
      </c>
      <c r="T13" s="24">
        <v>9.27</v>
      </c>
      <c r="U13" s="24">
        <v>20</v>
      </c>
      <c r="V13" s="24">
        <v>10.29</v>
      </c>
      <c r="W13" s="24">
        <v>12</v>
      </c>
      <c r="X13" s="24">
        <v>10.15</v>
      </c>
      <c r="Y13" s="24">
        <v>0</v>
      </c>
      <c r="Z13" s="24">
        <v>0</v>
      </c>
      <c r="AA13" s="24">
        <v>0</v>
      </c>
      <c r="AB13" s="24">
        <v>0</v>
      </c>
      <c r="AC13" s="24">
        <f t="shared" si="2"/>
        <v>96</v>
      </c>
      <c r="AD13" s="24">
        <f t="shared" si="3"/>
        <v>29.71</v>
      </c>
      <c r="AE13" s="24">
        <v>0</v>
      </c>
      <c r="AF13" s="24">
        <v>0</v>
      </c>
      <c r="AG13" s="24">
        <v>21</v>
      </c>
      <c r="AH13" s="24">
        <v>0.76</v>
      </c>
      <c r="AI13" s="24">
        <v>29</v>
      </c>
      <c r="AJ13" s="24">
        <v>3.29</v>
      </c>
      <c r="AK13" s="24">
        <v>8</v>
      </c>
      <c r="AL13" s="24">
        <v>0.01</v>
      </c>
      <c r="AM13" s="24">
        <v>7</v>
      </c>
      <c r="AN13" s="24">
        <v>0.03</v>
      </c>
      <c r="AO13" s="24">
        <v>73</v>
      </c>
      <c r="AP13" s="24">
        <v>0.85</v>
      </c>
      <c r="AQ13" s="24">
        <v>0</v>
      </c>
      <c r="AR13" s="24">
        <v>0</v>
      </c>
      <c r="AS13" s="24">
        <f t="shared" si="4"/>
        <v>570</v>
      </c>
      <c r="AT13" s="24">
        <f t="shared" si="5"/>
        <v>68.900000000000006</v>
      </c>
      <c r="AU13" s="24">
        <v>66</v>
      </c>
      <c r="AV13" s="24">
        <v>11.61</v>
      </c>
      <c r="AW13" s="24">
        <v>18</v>
      </c>
      <c r="AX13" s="24">
        <v>0.1</v>
      </c>
      <c r="AY13" s="24">
        <v>3</v>
      </c>
      <c r="AZ13" s="24">
        <v>0.02</v>
      </c>
      <c r="BA13" s="24">
        <v>3</v>
      </c>
      <c r="BB13" s="24">
        <v>0.04</v>
      </c>
      <c r="BC13" s="24">
        <v>14</v>
      </c>
      <c r="BD13" s="24">
        <v>1.04</v>
      </c>
      <c r="BE13" s="24">
        <v>120</v>
      </c>
      <c r="BF13" s="24">
        <v>6.32</v>
      </c>
      <c r="BG13" s="24">
        <v>100</v>
      </c>
      <c r="BH13" s="24">
        <v>2.2400000000000002</v>
      </c>
      <c r="BI13" s="24">
        <f t="shared" si="6"/>
        <v>240</v>
      </c>
      <c r="BJ13" s="24">
        <f t="shared" si="7"/>
        <v>9.66</v>
      </c>
      <c r="BK13" s="24">
        <f t="shared" si="8"/>
        <v>810</v>
      </c>
      <c r="BL13" s="24">
        <f t="shared" si="9"/>
        <v>78.56</v>
      </c>
    </row>
    <row r="14" spans="1:64" x14ac:dyDescent="0.25">
      <c r="A14" s="24">
        <v>7</v>
      </c>
      <c r="B14" s="25" t="s">
        <v>49</v>
      </c>
      <c r="C14" s="24">
        <v>78</v>
      </c>
      <c r="D14" s="24">
        <v>9.5</v>
      </c>
      <c r="E14" s="24">
        <v>16</v>
      </c>
      <c r="F14" s="24">
        <v>4.5</v>
      </c>
      <c r="G14" s="24">
        <v>5</v>
      </c>
      <c r="H14" s="24">
        <v>0.26</v>
      </c>
      <c r="I14" s="24">
        <v>3</v>
      </c>
      <c r="J14" s="24">
        <v>0.02</v>
      </c>
      <c r="K14" s="24">
        <v>16</v>
      </c>
      <c r="L14" s="24">
        <v>1.63</v>
      </c>
      <c r="M14" s="24">
        <v>0</v>
      </c>
      <c r="N14" s="24">
        <v>0</v>
      </c>
      <c r="O14" s="24">
        <v>10</v>
      </c>
      <c r="P14" s="24">
        <v>0.12</v>
      </c>
      <c r="Q14" s="24">
        <f t="shared" si="0"/>
        <v>113</v>
      </c>
      <c r="R14" s="24">
        <f t="shared" si="1"/>
        <v>15.649999999999999</v>
      </c>
      <c r="S14" s="24">
        <v>44</v>
      </c>
      <c r="T14" s="24">
        <v>7.92</v>
      </c>
      <c r="U14" s="24">
        <v>33</v>
      </c>
      <c r="V14" s="24">
        <v>34.79</v>
      </c>
      <c r="W14" s="24">
        <v>20</v>
      </c>
      <c r="X14" s="24">
        <v>20</v>
      </c>
      <c r="Y14" s="24">
        <v>0</v>
      </c>
      <c r="Z14" s="24">
        <v>0</v>
      </c>
      <c r="AA14" s="24">
        <v>0</v>
      </c>
      <c r="AB14" s="24">
        <v>0</v>
      </c>
      <c r="AC14" s="24">
        <f t="shared" si="2"/>
        <v>97</v>
      </c>
      <c r="AD14" s="24">
        <f t="shared" si="3"/>
        <v>62.71</v>
      </c>
      <c r="AE14" s="24">
        <v>0</v>
      </c>
      <c r="AF14" s="24">
        <v>0</v>
      </c>
      <c r="AG14" s="24">
        <v>2</v>
      </c>
      <c r="AH14" s="24">
        <v>0.08</v>
      </c>
      <c r="AI14" s="24">
        <v>35</v>
      </c>
      <c r="AJ14" s="24">
        <v>5.91</v>
      </c>
      <c r="AK14" s="24">
        <v>1</v>
      </c>
      <c r="AL14" s="24">
        <v>0</v>
      </c>
      <c r="AM14" s="24">
        <v>2</v>
      </c>
      <c r="AN14" s="24">
        <v>0.01</v>
      </c>
      <c r="AO14" s="24">
        <v>14</v>
      </c>
      <c r="AP14" s="24">
        <v>0.4</v>
      </c>
      <c r="AQ14" s="24">
        <v>0</v>
      </c>
      <c r="AR14" s="24">
        <v>0</v>
      </c>
      <c r="AS14" s="24">
        <f t="shared" si="4"/>
        <v>264</v>
      </c>
      <c r="AT14" s="24">
        <f t="shared" si="5"/>
        <v>84.76</v>
      </c>
      <c r="AU14" s="24">
        <v>26</v>
      </c>
      <c r="AV14" s="24">
        <v>1.38</v>
      </c>
      <c r="AW14" s="24">
        <v>18</v>
      </c>
      <c r="AX14" s="24">
        <v>0.06</v>
      </c>
      <c r="AY14" s="24">
        <v>3</v>
      </c>
      <c r="AZ14" s="24">
        <v>0.03</v>
      </c>
      <c r="BA14" s="24">
        <v>3</v>
      </c>
      <c r="BB14" s="24">
        <v>7.0000000000000007E-2</v>
      </c>
      <c r="BC14" s="24">
        <v>40</v>
      </c>
      <c r="BD14" s="24">
        <v>3.62</v>
      </c>
      <c r="BE14" s="24">
        <v>125</v>
      </c>
      <c r="BF14" s="24">
        <v>6.55</v>
      </c>
      <c r="BG14" s="24">
        <v>45</v>
      </c>
      <c r="BH14" s="24">
        <v>0.53</v>
      </c>
      <c r="BI14" s="24">
        <f t="shared" si="6"/>
        <v>216</v>
      </c>
      <c r="BJ14" s="24">
        <f t="shared" si="7"/>
        <v>10.799999999999999</v>
      </c>
      <c r="BK14" s="24">
        <f t="shared" si="8"/>
        <v>480</v>
      </c>
      <c r="BL14" s="24">
        <f t="shared" si="9"/>
        <v>95.56</v>
      </c>
    </row>
    <row r="15" spans="1:64" x14ac:dyDescent="0.25">
      <c r="A15" s="24">
        <v>8</v>
      </c>
      <c r="B15" s="25" t="s">
        <v>50</v>
      </c>
      <c r="C15" s="24">
        <v>20</v>
      </c>
      <c r="D15" s="24">
        <v>1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10</v>
      </c>
      <c r="P15" s="24">
        <v>0.09</v>
      </c>
      <c r="Q15" s="24">
        <f t="shared" si="0"/>
        <v>20</v>
      </c>
      <c r="R15" s="24">
        <f t="shared" si="1"/>
        <v>1</v>
      </c>
      <c r="S15" s="24">
        <v>40</v>
      </c>
      <c r="T15" s="24">
        <v>4</v>
      </c>
      <c r="U15" s="24">
        <v>10</v>
      </c>
      <c r="V15" s="24">
        <v>6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f t="shared" si="2"/>
        <v>50</v>
      </c>
      <c r="AD15" s="24">
        <f t="shared" si="3"/>
        <v>10</v>
      </c>
      <c r="AE15" s="24">
        <v>0</v>
      </c>
      <c r="AF15" s="24">
        <v>0</v>
      </c>
      <c r="AG15" s="24">
        <v>1</v>
      </c>
      <c r="AH15" s="24">
        <v>0.04</v>
      </c>
      <c r="AI15" s="24">
        <v>15</v>
      </c>
      <c r="AJ15" s="24">
        <v>1.5</v>
      </c>
      <c r="AK15" s="24">
        <v>0</v>
      </c>
      <c r="AL15" s="24">
        <v>0</v>
      </c>
      <c r="AM15" s="24">
        <v>1</v>
      </c>
      <c r="AN15" s="24">
        <v>0.01</v>
      </c>
      <c r="AO15" s="24">
        <v>5</v>
      </c>
      <c r="AP15" s="24">
        <v>0.05</v>
      </c>
      <c r="AQ15" s="24">
        <v>0</v>
      </c>
      <c r="AR15" s="24">
        <v>0</v>
      </c>
      <c r="AS15" s="24">
        <f t="shared" si="4"/>
        <v>92</v>
      </c>
      <c r="AT15" s="24">
        <f t="shared" si="5"/>
        <v>12.6</v>
      </c>
      <c r="AU15" s="24">
        <v>10</v>
      </c>
      <c r="AV15" s="24">
        <v>0.1</v>
      </c>
      <c r="AW15" s="24">
        <v>5</v>
      </c>
      <c r="AX15" s="24">
        <v>0.02</v>
      </c>
      <c r="AY15" s="24">
        <v>0</v>
      </c>
      <c r="AZ15" s="24">
        <v>0</v>
      </c>
      <c r="BA15" s="24">
        <v>0</v>
      </c>
      <c r="BB15" s="24">
        <v>0</v>
      </c>
      <c r="BC15" s="24">
        <v>2</v>
      </c>
      <c r="BD15" s="24">
        <v>0.5</v>
      </c>
      <c r="BE15" s="24">
        <v>20</v>
      </c>
      <c r="BF15" s="24">
        <v>0.4</v>
      </c>
      <c r="BG15" s="24">
        <v>20</v>
      </c>
      <c r="BH15" s="24">
        <v>1</v>
      </c>
      <c r="BI15" s="24">
        <f t="shared" si="6"/>
        <v>42</v>
      </c>
      <c r="BJ15" s="24">
        <f t="shared" si="7"/>
        <v>1.9</v>
      </c>
      <c r="BK15" s="24">
        <f t="shared" si="8"/>
        <v>134</v>
      </c>
      <c r="BL15" s="24">
        <f t="shared" si="9"/>
        <v>14.5</v>
      </c>
    </row>
    <row r="16" spans="1:64" x14ac:dyDescent="0.25">
      <c r="A16" s="24">
        <v>9</v>
      </c>
      <c r="B16" s="25" t="s">
        <v>51</v>
      </c>
      <c r="C16" s="24">
        <v>220</v>
      </c>
      <c r="D16" s="24">
        <v>87.1</v>
      </c>
      <c r="E16" s="24">
        <v>20</v>
      </c>
      <c r="F16" s="24">
        <v>8.8699999999999992</v>
      </c>
      <c r="G16" s="24">
        <v>80</v>
      </c>
      <c r="H16" s="24">
        <v>3.19</v>
      </c>
      <c r="I16" s="24">
        <v>38</v>
      </c>
      <c r="J16" s="24">
        <v>0.45</v>
      </c>
      <c r="K16" s="24">
        <v>28</v>
      </c>
      <c r="L16" s="24">
        <v>2.5299999999999998</v>
      </c>
      <c r="M16" s="24">
        <v>2</v>
      </c>
      <c r="N16" s="24">
        <v>0.53</v>
      </c>
      <c r="O16" s="24">
        <v>20</v>
      </c>
      <c r="P16" s="24">
        <v>0.15</v>
      </c>
      <c r="Q16" s="24">
        <f t="shared" si="0"/>
        <v>306</v>
      </c>
      <c r="R16" s="24">
        <f t="shared" si="1"/>
        <v>98.95</v>
      </c>
      <c r="S16" s="24">
        <v>81</v>
      </c>
      <c r="T16" s="24">
        <v>49.81</v>
      </c>
      <c r="U16" s="24">
        <v>33</v>
      </c>
      <c r="V16" s="24">
        <v>41.9</v>
      </c>
      <c r="W16" s="24">
        <v>2</v>
      </c>
      <c r="X16" s="24">
        <v>0.15</v>
      </c>
      <c r="Y16" s="24">
        <v>0</v>
      </c>
      <c r="Z16" s="24">
        <v>0</v>
      </c>
      <c r="AA16" s="24">
        <v>0</v>
      </c>
      <c r="AB16" s="24">
        <v>0</v>
      </c>
      <c r="AC16" s="24">
        <f t="shared" si="2"/>
        <v>116</v>
      </c>
      <c r="AD16" s="24">
        <f t="shared" si="3"/>
        <v>91.860000000000014</v>
      </c>
      <c r="AE16" s="24">
        <v>0</v>
      </c>
      <c r="AF16" s="24">
        <v>0</v>
      </c>
      <c r="AG16" s="24">
        <v>3</v>
      </c>
      <c r="AH16" s="24">
        <v>0.12</v>
      </c>
      <c r="AI16" s="24">
        <v>58</v>
      </c>
      <c r="AJ16" s="24">
        <v>7.81</v>
      </c>
      <c r="AK16" s="24">
        <v>9</v>
      </c>
      <c r="AL16" s="24">
        <v>0.01</v>
      </c>
      <c r="AM16" s="24">
        <v>9</v>
      </c>
      <c r="AN16" s="24">
        <v>0.04</v>
      </c>
      <c r="AO16" s="24">
        <v>70</v>
      </c>
      <c r="AP16" s="24">
        <v>0.97</v>
      </c>
      <c r="AQ16" s="24">
        <v>0</v>
      </c>
      <c r="AR16" s="24">
        <v>0</v>
      </c>
      <c r="AS16" s="24">
        <f t="shared" si="4"/>
        <v>571</v>
      </c>
      <c r="AT16" s="24">
        <f t="shared" si="5"/>
        <v>199.76</v>
      </c>
      <c r="AU16" s="24">
        <v>137</v>
      </c>
      <c r="AV16" s="24">
        <v>5.25</v>
      </c>
      <c r="AW16" s="24">
        <v>26</v>
      </c>
      <c r="AX16" s="24">
        <v>0.1</v>
      </c>
      <c r="AY16" s="24">
        <v>6</v>
      </c>
      <c r="AZ16" s="24">
        <v>0.03</v>
      </c>
      <c r="BA16" s="24">
        <v>6</v>
      </c>
      <c r="BB16" s="24">
        <v>7.0000000000000007E-2</v>
      </c>
      <c r="BC16" s="24">
        <v>53</v>
      </c>
      <c r="BD16" s="24">
        <v>16.510000000000002</v>
      </c>
      <c r="BE16" s="24">
        <v>60</v>
      </c>
      <c r="BF16" s="24">
        <v>2.58</v>
      </c>
      <c r="BG16" s="24">
        <v>210</v>
      </c>
      <c r="BH16" s="24">
        <v>11.67</v>
      </c>
      <c r="BI16" s="24">
        <f t="shared" si="6"/>
        <v>335</v>
      </c>
      <c r="BJ16" s="24">
        <f t="shared" si="7"/>
        <v>30.860000000000007</v>
      </c>
      <c r="BK16" s="24">
        <f t="shared" si="8"/>
        <v>906</v>
      </c>
      <c r="BL16" s="24">
        <f t="shared" si="9"/>
        <v>230.62</v>
      </c>
    </row>
    <row r="17" spans="1:64" x14ac:dyDescent="0.25">
      <c r="A17" s="24">
        <v>10</v>
      </c>
      <c r="B17" s="25" t="s">
        <v>52</v>
      </c>
      <c r="C17" s="24">
        <v>88</v>
      </c>
      <c r="D17" s="24">
        <v>14.92</v>
      </c>
      <c r="E17" s="24">
        <v>41</v>
      </c>
      <c r="F17" s="24">
        <v>10.99</v>
      </c>
      <c r="G17" s="24">
        <v>22</v>
      </c>
      <c r="H17" s="24">
        <v>0.47</v>
      </c>
      <c r="I17" s="24">
        <v>7</v>
      </c>
      <c r="J17" s="24">
        <v>0.15</v>
      </c>
      <c r="K17" s="24">
        <v>17</v>
      </c>
      <c r="L17" s="24">
        <v>1.88</v>
      </c>
      <c r="M17" s="24">
        <v>2</v>
      </c>
      <c r="N17" s="24">
        <v>0.9</v>
      </c>
      <c r="O17" s="24">
        <v>85</v>
      </c>
      <c r="P17" s="24">
        <v>3</v>
      </c>
      <c r="Q17" s="24">
        <f t="shared" si="0"/>
        <v>153</v>
      </c>
      <c r="R17" s="24">
        <f t="shared" si="1"/>
        <v>27.939999999999998</v>
      </c>
      <c r="S17" s="24">
        <v>41</v>
      </c>
      <c r="T17" s="24">
        <v>26.8</v>
      </c>
      <c r="U17" s="24">
        <v>23</v>
      </c>
      <c r="V17" s="24">
        <v>27.9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f t="shared" si="2"/>
        <v>64</v>
      </c>
      <c r="AD17" s="24">
        <f t="shared" si="3"/>
        <v>54.7</v>
      </c>
      <c r="AE17" s="24">
        <v>0</v>
      </c>
      <c r="AF17" s="24">
        <v>0</v>
      </c>
      <c r="AG17" s="24">
        <v>4</v>
      </c>
      <c r="AH17" s="24">
        <v>0.31</v>
      </c>
      <c r="AI17" s="24">
        <v>35</v>
      </c>
      <c r="AJ17" s="24">
        <v>5.36</v>
      </c>
      <c r="AK17" s="24">
        <v>2</v>
      </c>
      <c r="AL17" s="24">
        <v>0.05</v>
      </c>
      <c r="AM17" s="24">
        <v>3</v>
      </c>
      <c r="AN17" s="24">
        <v>0.02</v>
      </c>
      <c r="AO17" s="24">
        <v>25</v>
      </c>
      <c r="AP17" s="24">
        <v>0.25</v>
      </c>
      <c r="AQ17" s="24">
        <v>0</v>
      </c>
      <c r="AR17" s="24">
        <v>0</v>
      </c>
      <c r="AS17" s="24">
        <f t="shared" si="4"/>
        <v>286</v>
      </c>
      <c r="AT17" s="24">
        <f t="shared" si="5"/>
        <v>88.63</v>
      </c>
      <c r="AU17" s="24">
        <v>112</v>
      </c>
      <c r="AV17" s="24">
        <v>4.1500000000000004</v>
      </c>
      <c r="AW17" s="24">
        <v>21</v>
      </c>
      <c r="AX17" s="24">
        <v>0.08</v>
      </c>
      <c r="AY17" s="24">
        <v>6</v>
      </c>
      <c r="AZ17" s="24">
        <v>0.03</v>
      </c>
      <c r="BA17" s="24">
        <v>6</v>
      </c>
      <c r="BB17" s="24">
        <v>7.0000000000000007E-2</v>
      </c>
      <c r="BC17" s="24">
        <v>30</v>
      </c>
      <c r="BD17" s="24">
        <v>3.56</v>
      </c>
      <c r="BE17" s="24">
        <v>80</v>
      </c>
      <c r="BF17" s="24">
        <v>4.04</v>
      </c>
      <c r="BG17" s="24">
        <v>80</v>
      </c>
      <c r="BH17" s="24">
        <v>4.45</v>
      </c>
      <c r="BI17" s="24">
        <f t="shared" si="6"/>
        <v>202</v>
      </c>
      <c r="BJ17" s="24">
        <f t="shared" si="7"/>
        <v>12.15</v>
      </c>
      <c r="BK17" s="24">
        <f t="shared" si="8"/>
        <v>488</v>
      </c>
      <c r="BL17" s="24">
        <f t="shared" si="9"/>
        <v>100.78</v>
      </c>
    </row>
    <row r="18" spans="1:64" x14ac:dyDescent="0.25">
      <c r="A18" s="24">
        <v>11</v>
      </c>
      <c r="B18" s="25" t="s">
        <v>53</v>
      </c>
      <c r="C18" s="24">
        <v>88</v>
      </c>
      <c r="D18" s="24">
        <v>10.9</v>
      </c>
      <c r="E18" s="24">
        <v>422</v>
      </c>
      <c r="F18" s="24">
        <v>16.899999999999999</v>
      </c>
      <c r="G18" s="24">
        <v>83</v>
      </c>
      <c r="H18" s="24">
        <v>3.42</v>
      </c>
      <c r="I18" s="24">
        <v>36</v>
      </c>
      <c r="J18" s="24">
        <v>0.42</v>
      </c>
      <c r="K18" s="24">
        <v>31</v>
      </c>
      <c r="L18" s="24">
        <v>3.93</v>
      </c>
      <c r="M18" s="24">
        <v>0</v>
      </c>
      <c r="N18" s="24">
        <v>0</v>
      </c>
      <c r="O18" s="24">
        <v>5</v>
      </c>
      <c r="P18" s="24">
        <v>0.06</v>
      </c>
      <c r="Q18" s="24">
        <f t="shared" si="0"/>
        <v>577</v>
      </c>
      <c r="R18" s="24">
        <f t="shared" si="1"/>
        <v>32.15</v>
      </c>
      <c r="S18" s="24">
        <v>55</v>
      </c>
      <c r="T18" s="24">
        <v>11.51</v>
      </c>
      <c r="U18" s="24">
        <v>10</v>
      </c>
      <c r="V18" s="24">
        <v>7</v>
      </c>
      <c r="W18" s="24">
        <v>2</v>
      </c>
      <c r="X18" s="24">
        <v>0.3</v>
      </c>
      <c r="Y18" s="24">
        <v>0</v>
      </c>
      <c r="Z18" s="24">
        <v>0</v>
      </c>
      <c r="AA18" s="24">
        <v>0</v>
      </c>
      <c r="AB18" s="24">
        <v>0</v>
      </c>
      <c r="AC18" s="24">
        <f t="shared" si="2"/>
        <v>67</v>
      </c>
      <c r="AD18" s="24">
        <f t="shared" si="3"/>
        <v>18.809999999999999</v>
      </c>
      <c r="AE18" s="24">
        <v>0</v>
      </c>
      <c r="AF18" s="24">
        <v>0</v>
      </c>
      <c r="AG18" s="24">
        <v>1</v>
      </c>
      <c r="AH18" s="24">
        <v>0.04</v>
      </c>
      <c r="AI18" s="24">
        <v>30</v>
      </c>
      <c r="AJ18" s="24">
        <v>3.63</v>
      </c>
      <c r="AK18" s="24">
        <v>9</v>
      </c>
      <c r="AL18" s="24">
        <v>0.01</v>
      </c>
      <c r="AM18" s="24">
        <v>4</v>
      </c>
      <c r="AN18" s="24">
        <v>0.01</v>
      </c>
      <c r="AO18" s="24">
        <v>63</v>
      </c>
      <c r="AP18" s="24">
        <v>7.35</v>
      </c>
      <c r="AQ18" s="24">
        <v>0</v>
      </c>
      <c r="AR18" s="24">
        <v>0</v>
      </c>
      <c r="AS18" s="24">
        <f t="shared" si="4"/>
        <v>751</v>
      </c>
      <c r="AT18" s="24">
        <f t="shared" si="5"/>
        <v>61.999999999999993</v>
      </c>
      <c r="AU18" s="24">
        <v>196</v>
      </c>
      <c r="AV18" s="24">
        <v>6.18</v>
      </c>
      <c r="AW18" s="24">
        <v>13</v>
      </c>
      <c r="AX18" s="24">
        <v>7.0000000000000007E-2</v>
      </c>
      <c r="AY18" s="24">
        <v>3</v>
      </c>
      <c r="AZ18" s="24">
        <v>0.03</v>
      </c>
      <c r="BA18" s="24">
        <v>3</v>
      </c>
      <c r="BB18" s="24">
        <v>7.0000000000000007E-2</v>
      </c>
      <c r="BC18" s="24">
        <v>23</v>
      </c>
      <c r="BD18" s="24">
        <v>3.71</v>
      </c>
      <c r="BE18" s="24">
        <v>45</v>
      </c>
      <c r="BF18" s="24">
        <v>2.08</v>
      </c>
      <c r="BG18" s="24">
        <v>110</v>
      </c>
      <c r="BH18" s="24">
        <v>3.48</v>
      </c>
      <c r="BI18" s="24">
        <f t="shared" si="6"/>
        <v>184</v>
      </c>
      <c r="BJ18" s="24">
        <f t="shared" si="7"/>
        <v>9.370000000000001</v>
      </c>
      <c r="BK18" s="24">
        <f t="shared" si="8"/>
        <v>935</v>
      </c>
      <c r="BL18" s="24">
        <f t="shared" si="9"/>
        <v>71.36999999999999</v>
      </c>
    </row>
    <row r="19" spans="1:64" x14ac:dyDescent="0.25">
      <c r="A19" s="24">
        <v>12</v>
      </c>
      <c r="B19" s="25" t="s">
        <v>54</v>
      </c>
      <c r="C19" s="24">
        <v>176</v>
      </c>
      <c r="D19" s="24">
        <v>13.27</v>
      </c>
      <c r="E19" s="24">
        <v>49</v>
      </c>
      <c r="F19" s="24">
        <v>3.71</v>
      </c>
      <c r="G19" s="24">
        <v>81</v>
      </c>
      <c r="H19" s="24">
        <v>3.31</v>
      </c>
      <c r="I19" s="24">
        <v>26</v>
      </c>
      <c r="J19" s="24">
        <v>0.47</v>
      </c>
      <c r="K19" s="24">
        <v>31</v>
      </c>
      <c r="L19" s="24">
        <v>2.58</v>
      </c>
      <c r="M19" s="24">
        <v>2</v>
      </c>
      <c r="N19" s="24">
        <v>0.3</v>
      </c>
      <c r="O19" s="24">
        <v>42</v>
      </c>
      <c r="P19" s="24">
        <v>3</v>
      </c>
      <c r="Q19" s="24">
        <f t="shared" si="0"/>
        <v>282</v>
      </c>
      <c r="R19" s="24">
        <f t="shared" si="1"/>
        <v>20.03</v>
      </c>
      <c r="S19" s="24">
        <v>81</v>
      </c>
      <c r="T19" s="24">
        <v>40.909999999999997</v>
      </c>
      <c r="U19" s="24">
        <v>33</v>
      </c>
      <c r="V19" s="24">
        <v>67.39</v>
      </c>
      <c r="W19" s="24">
        <v>2</v>
      </c>
      <c r="X19" s="24">
        <v>0.3</v>
      </c>
      <c r="Y19" s="24">
        <v>0</v>
      </c>
      <c r="Z19" s="24">
        <v>0</v>
      </c>
      <c r="AA19" s="24">
        <v>0</v>
      </c>
      <c r="AB19" s="24">
        <v>0</v>
      </c>
      <c r="AC19" s="24">
        <f t="shared" si="2"/>
        <v>116</v>
      </c>
      <c r="AD19" s="24">
        <f t="shared" si="3"/>
        <v>108.6</v>
      </c>
      <c r="AE19" s="24">
        <v>2</v>
      </c>
      <c r="AF19" s="24">
        <v>0.5</v>
      </c>
      <c r="AG19" s="24">
        <v>8</v>
      </c>
      <c r="AH19" s="24">
        <v>0.4</v>
      </c>
      <c r="AI19" s="24">
        <v>51</v>
      </c>
      <c r="AJ19" s="24">
        <v>7.13</v>
      </c>
      <c r="AK19" s="24">
        <v>8</v>
      </c>
      <c r="AL19" s="24">
        <v>0.01</v>
      </c>
      <c r="AM19" s="24">
        <v>6</v>
      </c>
      <c r="AN19" s="24">
        <v>0.02</v>
      </c>
      <c r="AO19" s="24">
        <v>55</v>
      </c>
      <c r="AP19" s="24">
        <v>0.93</v>
      </c>
      <c r="AQ19" s="24">
        <v>0</v>
      </c>
      <c r="AR19" s="24">
        <v>0</v>
      </c>
      <c r="AS19" s="24">
        <f t="shared" si="4"/>
        <v>528</v>
      </c>
      <c r="AT19" s="24">
        <f t="shared" si="5"/>
        <v>137.62</v>
      </c>
      <c r="AU19" s="24">
        <v>111</v>
      </c>
      <c r="AV19" s="24">
        <v>4.5999999999999996</v>
      </c>
      <c r="AW19" s="24">
        <v>58</v>
      </c>
      <c r="AX19" s="24">
        <v>0.31</v>
      </c>
      <c r="AY19" s="24">
        <v>3</v>
      </c>
      <c r="AZ19" s="24">
        <v>0.05</v>
      </c>
      <c r="BA19" s="24">
        <v>3</v>
      </c>
      <c r="BB19" s="24">
        <v>0.14000000000000001</v>
      </c>
      <c r="BC19" s="24">
        <v>53</v>
      </c>
      <c r="BD19" s="24">
        <v>6.87</v>
      </c>
      <c r="BE19" s="24">
        <v>90</v>
      </c>
      <c r="BF19" s="24">
        <v>4.75</v>
      </c>
      <c r="BG19" s="24">
        <v>2700</v>
      </c>
      <c r="BH19" s="24">
        <v>122.48</v>
      </c>
      <c r="BI19" s="24">
        <f t="shared" si="6"/>
        <v>2849</v>
      </c>
      <c r="BJ19" s="24">
        <f t="shared" si="7"/>
        <v>134.29</v>
      </c>
      <c r="BK19" s="24">
        <f t="shared" si="8"/>
        <v>3377</v>
      </c>
      <c r="BL19" s="24">
        <f t="shared" si="9"/>
        <v>271.90999999999997</v>
      </c>
    </row>
    <row r="20" spans="1:64" x14ac:dyDescent="0.25">
      <c r="A20" s="24">
        <v>13</v>
      </c>
      <c r="B20" s="25" t="s">
        <v>55</v>
      </c>
      <c r="C20" s="24">
        <v>36</v>
      </c>
      <c r="D20" s="24">
        <v>6.67</v>
      </c>
      <c r="E20" s="24">
        <v>13</v>
      </c>
      <c r="F20" s="24">
        <v>2.25</v>
      </c>
      <c r="G20" s="24">
        <v>4</v>
      </c>
      <c r="H20" s="24">
        <v>0.08</v>
      </c>
      <c r="I20" s="24">
        <v>2</v>
      </c>
      <c r="J20" s="24">
        <v>0.02</v>
      </c>
      <c r="K20" s="24">
        <v>16</v>
      </c>
      <c r="L20" s="24">
        <v>1.63</v>
      </c>
      <c r="M20" s="24">
        <v>0</v>
      </c>
      <c r="N20" s="24">
        <v>0</v>
      </c>
      <c r="O20" s="24">
        <v>20</v>
      </c>
      <c r="P20" s="24">
        <v>0.12</v>
      </c>
      <c r="Q20" s="24">
        <f t="shared" si="0"/>
        <v>67</v>
      </c>
      <c r="R20" s="24">
        <f t="shared" si="1"/>
        <v>10.57</v>
      </c>
      <c r="S20" s="24">
        <v>40</v>
      </c>
      <c r="T20" s="24">
        <v>4</v>
      </c>
      <c r="U20" s="24">
        <v>20</v>
      </c>
      <c r="V20" s="24">
        <v>4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f t="shared" si="2"/>
        <v>60</v>
      </c>
      <c r="AD20" s="24">
        <f t="shared" si="3"/>
        <v>8</v>
      </c>
      <c r="AE20" s="24">
        <v>0</v>
      </c>
      <c r="AF20" s="24">
        <v>0</v>
      </c>
      <c r="AG20" s="24">
        <v>1</v>
      </c>
      <c r="AH20" s="24">
        <v>0.04</v>
      </c>
      <c r="AI20" s="24">
        <v>90</v>
      </c>
      <c r="AJ20" s="24">
        <v>10.5</v>
      </c>
      <c r="AK20" s="24">
        <v>0</v>
      </c>
      <c r="AL20" s="24">
        <v>0</v>
      </c>
      <c r="AM20" s="24">
        <v>1</v>
      </c>
      <c r="AN20" s="24">
        <v>0.01</v>
      </c>
      <c r="AO20" s="24">
        <v>1600</v>
      </c>
      <c r="AP20" s="24">
        <v>12</v>
      </c>
      <c r="AQ20" s="24">
        <v>0</v>
      </c>
      <c r="AR20" s="24">
        <v>0</v>
      </c>
      <c r="AS20" s="24">
        <f t="shared" si="4"/>
        <v>1819</v>
      </c>
      <c r="AT20" s="24">
        <f t="shared" si="5"/>
        <v>41.120000000000005</v>
      </c>
      <c r="AU20" s="24">
        <v>2000</v>
      </c>
      <c r="AV20" s="24">
        <v>10.4</v>
      </c>
      <c r="AW20" s="24">
        <v>2000</v>
      </c>
      <c r="AX20" s="24">
        <v>10</v>
      </c>
      <c r="AY20" s="24">
        <v>0</v>
      </c>
      <c r="AZ20" s="24">
        <v>0</v>
      </c>
      <c r="BA20" s="24">
        <v>0</v>
      </c>
      <c r="BB20" s="24">
        <v>0</v>
      </c>
      <c r="BC20" s="24">
        <v>4</v>
      </c>
      <c r="BD20" s="24">
        <v>1</v>
      </c>
      <c r="BE20" s="24">
        <v>10</v>
      </c>
      <c r="BF20" s="24">
        <v>0.1</v>
      </c>
      <c r="BG20" s="24">
        <v>600</v>
      </c>
      <c r="BH20" s="24">
        <v>18</v>
      </c>
      <c r="BI20" s="24">
        <f t="shared" si="6"/>
        <v>614</v>
      </c>
      <c r="BJ20" s="24">
        <f t="shared" si="7"/>
        <v>19.100000000000001</v>
      </c>
      <c r="BK20" s="24">
        <f t="shared" si="8"/>
        <v>2433</v>
      </c>
      <c r="BL20" s="24">
        <f t="shared" si="9"/>
        <v>60.220000000000006</v>
      </c>
    </row>
    <row r="21" spans="1:64" x14ac:dyDescent="0.25">
      <c r="A21" s="24">
        <v>14</v>
      </c>
      <c r="B21" s="25" t="s">
        <v>56</v>
      </c>
      <c r="C21" s="24">
        <v>30</v>
      </c>
      <c r="D21" s="24">
        <v>4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20</v>
      </c>
      <c r="P21" s="24">
        <v>0.45</v>
      </c>
      <c r="Q21" s="24">
        <f t="shared" si="0"/>
        <v>30</v>
      </c>
      <c r="R21" s="24">
        <f t="shared" si="1"/>
        <v>4</v>
      </c>
      <c r="S21" s="24">
        <v>20</v>
      </c>
      <c r="T21" s="24">
        <v>0.7</v>
      </c>
      <c r="U21" s="24">
        <v>10</v>
      </c>
      <c r="V21" s="24">
        <v>0.5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f t="shared" si="2"/>
        <v>30</v>
      </c>
      <c r="AD21" s="24">
        <f t="shared" si="3"/>
        <v>1.2</v>
      </c>
      <c r="AE21" s="24">
        <v>0</v>
      </c>
      <c r="AF21" s="24">
        <v>0</v>
      </c>
      <c r="AG21" s="24">
        <v>2</v>
      </c>
      <c r="AH21" s="24">
        <v>0.08</v>
      </c>
      <c r="AI21" s="24">
        <v>10</v>
      </c>
      <c r="AJ21" s="24">
        <v>1.25</v>
      </c>
      <c r="AK21" s="24">
        <v>0</v>
      </c>
      <c r="AL21" s="24">
        <v>0</v>
      </c>
      <c r="AM21" s="24">
        <v>0</v>
      </c>
      <c r="AN21" s="24">
        <v>0</v>
      </c>
      <c r="AO21" s="24">
        <v>5</v>
      </c>
      <c r="AP21" s="24">
        <v>0.05</v>
      </c>
      <c r="AQ21" s="24">
        <v>0</v>
      </c>
      <c r="AR21" s="24">
        <v>0</v>
      </c>
      <c r="AS21" s="24">
        <f t="shared" si="4"/>
        <v>77</v>
      </c>
      <c r="AT21" s="24">
        <f t="shared" si="5"/>
        <v>6.58</v>
      </c>
      <c r="AU21" s="24">
        <v>30</v>
      </c>
      <c r="AV21" s="24">
        <v>0.5</v>
      </c>
      <c r="AW21" s="24">
        <v>5</v>
      </c>
      <c r="AX21" s="24">
        <v>0.02</v>
      </c>
      <c r="AY21" s="24">
        <v>0</v>
      </c>
      <c r="AZ21" s="24">
        <v>0</v>
      </c>
      <c r="BA21" s="24">
        <v>0</v>
      </c>
      <c r="BB21" s="24">
        <v>0</v>
      </c>
      <c r="BC21" s="24">
        <v>1</v>
      </c>
      <c r="BD21" s="24">
        <v>0.2</v>
      </c>
      <c r="BE21" s="24">
        <v>1060</v>
      </c>
      <c r="BF21" s="24">
        <v>12</v>
      </c>
      <c r="BG21" s="24">
        <v>250</v>
      </c>
      <c r="BH21" s="24">
        <v>2</v>
      </c>
      <c r="BI21" s="24">
        <f t="shared" si="6"/>
        <v>1311</v>
      </c>
      <c r="BJ21" s="24">
        <f t="shared" si="7"/>
        <v>14.2</v>
      </c>
      <c r="BK21" s="24">
        <f t="shared" si="8"/>
        <v>1388</v>
      </c>
      <c r="BL21" s="24">
        <f t="shared" si="9"/>
        <v>20.78</v>
      </c>
    </row>
    <row r="22" spans="1:64" x14ac:dyDescent="0.25">
      <c r="A22" s="24">
        <v>15</v>
      </c>
      <c r="B22" s="25" t="s">
        <v>57</v>
      </c>
      <c r="C22" s="24">
        <v>84</v>
      </c>
      <c r="D22" s="24">
        <v>5.86</v>
      </c>
      <c r="E22" s="24">
        <v>18</v>
      </c>
      <c r="F22" s="24">
        <v>5.25</v>
      </c>
      <c r="G22" s="24">
        <v>12</v>
      </c>
      <c r="H22" s="24">
        <v>0.22</v>
      </c>
      <c r="I22" s="24">
        <v>4</v>
      </c>
      <c r="J22" s="24">
        <v>0.02</v>
      </c>
      <c r="K22" s="24">
        <v>16</v>
      </c>
      <c r="L22" s="24">
        <v>1.63</v>
      </c>
      <c r="M22" s="24">
        <v>0</v>
      </c>
      <c r="N22" s="24">
        <v>0</v>
      </c>
      <c r="O22" s="24">
        <v>10</v>
      </c>
      <c r="P22" s="24">
        <v>0.15</v>
      </c>
      <c r="Q22" s="24">
        <f t="shared" si="0"/>
        <v>122</v>
      </c>
      <c r="R22" s="24">
        <f t="shared" si="1"/>
        <v>12.759999999999998</v>
      </c>
      <c r="S22" s="24">
        <v>55</v>
      </c>
      <c r="T22" s="24">
        <v>14.51</v>
      </c>
      <c r="U22" s="24">
        <v>30</v>
      </c>
      <c r="V22" s="24">
        <v>10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f t="shared" si="2"/>
        <v>85</v>
      </c>
      <c r="AD22" s="24">
        <f t="shared" si="3"/>
        <v>24.509999999999998</v>
      </c>
      <c r="AE22" s="24">
        <v>0</v>
      </c>
      <c r="AF22" s="24">
        <v>0</v>
      </c>
      <c r="AG22" s="24">
        <v>1</v>
      </c>
      <c r="AH22" s="24">
        <v>0.04</v>
      </c>
      <c r="AI22" s="24">
        <v>89</v>
      </c>
      <c r="AJ22" s="24">
        <v>15.64</v>
      </c>
      <c r="AK22" s="24">
        <v>0</v>
      </c>
      <c r="AL22" s="24">
        <v>0</v>
      </c>
      <c r="AM22" s="24">
        <v>0</v>
      </c>
      <c r="AN22" s="24">
        <v>0</v>
      </c>
      <c r="AO22" s="24">
        <v>5</v>
      </c>
      <c r="AP22" s="24">
        <v>0.05</v>
      </c>
      <c r="AQ22" s="24">
        <v>0</v>
      </c>
      <c r="AR22" s="24">
        <v>0</v>
      </c>
      <c r="AS22" s="24">
        <f t="shared" si="4"/>
        <v>302</v>
      </c>
      <c r="AT22" s="24">
        <f t="shared" si="5"/>
        <v>52.999999999999993</v>
      </c>
      <c r="AU22" s="24">
        <v>13</v>
      </c>
      <c r="AV22" s="24">
        <v>1.05</v>
      </c>
      <c r="AW22" s="24">
        <v>6</v>
      </c>
      <c r="AX22" s="24">
        <v>0.02</v>
      </c>
      <c r="AY22" s="24">
        <v>1</v>
      </c>
      <c r="AZ22" s="24">
        <v>0.02</v>
      </c>
      <c r="BA22" s="24">
        <v>1</v>
      </c>
      <c r="BB22" s="24">
        <v>0.04</v>
      </c>
      <c r="BC22" s="24">
        <v>55</v>
      </c>
      <c r="BD22" s="24">
        <v>4.18</v>
      </c>
      <c r="BE22" s="24">
        <v>82</v>
      </c>
      <c r="BF22" s="24">
        <v>6</v>
      </c>
      <c r="BG22" s="24">
        <v>250</v>
      </c>
      <c r="BH22" s="24">
        <v>6.78</v>
      </c>
      <c r="BI22" s="24">
        <f t="shared" si="6"/>
        <v>389</v>
      </c>
      <c r="BJ22" s="24">
        <f t="shared" si="7"/>
        <v>17.02</v>
      </c>
      <c r="BK22" s="24">
        <f t="shared" si="8"/>
        <v>691</v>
      </c>
      <c r="BL22" s="24">
        <f t="shared" si="9"/>
        <v>70.02</v>
      </c>
    </row>
    <row r="23" spans="1:64" x14ac:dyDescent="0.25">
      <c r="A23" s="24">
        <v>16</v>
      </c>
      <c r="B23" s="25" t="s">
        <v>58</v>
      </c>
      <c r="C23" s="24">
        <v>82</v>
      </c>
      <c r="D23" s="24">
        <v>7.48</v>
      </c>
      <c r="E23" s="24">
        <v>99</v>
      </c>
      <c r="F23" s="24">
        <v>20.05</v>
      </c>
      <c r="G23" s="24">
        <v>24</v>
      </c>
      <c r="H23" s="24">
        <v>0.44</v>
      </c>
      <c r="I23" s="24">
        <v>9</v>
      </c>
      <c r="J23" s="24">
        <v>0.17</v>
      </c>
      <c r="K23" s="24">
        <v>25</v>
      </c>
      <c r="L23" s="24">
        <v>5.68</v>
      </c>
      <c r="M23" s="24">
        <v>1</v>
      </c>
      <c r="N23" s="24">
        <v>0.25</v>
      </c>
      <c r="O23" s="24">
        <v>42</v>
      </c>
      <c r="P23" s="24">
        <v>3</v>
      </c>
      <c r="Q23" s="24">
        <f t="shared" si="0"/>
        <v>215</v>
      </c>
      <c r="R23" s="24">
        <f t="shared" si="1"/>
        <v>33.380000000000003</v>
      </c>
      <c r="S23" s="24">
        <v>58</v>
      </c>
      <c r="T23" s="24">
        <v>14.41</v>
      </c>
      <c r="U23" s="24">
        <v>30</v>
      </c>
      <c r="V23" s="24">
        <v>5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f t="shared" si="2"/>
        <v>88</v>
      </c>
      <c r="AD23" s="24">
        <f t="shared" si="3"/>
        <v>19.41</v>
      </c>
      <c r="AE23" s="24">
        <v>0</v>
      </c>
      <c r="AF23" s="24">
        <v>0</v>
      </c>
      <c r="AG23" s="24">
        <v>1</v>
      </c>
      <c r="AH23" s="24">
        <v>0.04</v>
      </c>
      <c r="AI23" s="24">
        <v>20</v>
      </c>
      <c r="AJ23" s="24">
        <v>3.11</v>
      </c>
      <c r="AK23" s="24">
        <v>0</v>
      </c>
      <c r="AL23" s="24">
        <v>0</v>
      </c>
      <c r="AM23" s="24">
        <v>0</v>
      </c>
      <c r="AN23" s="24">
        <v>0</v>
      </c>
      <c r="AO23" s="24">
        <v>5</v>
      </c>
      <c r="AP23" s="24">
        <v>0.05</v>
      </c>
      <c r="AQ23" s="24">
        <v>0</v>
      </c>
      <c r="AR23" s="24">
        <v>0</v>
      </c>
      <c r="AS23" s="24">
        <f t="shared" si="4"/>
        <v>329</v>
      </c>
      <c r="AT23" s="24">
        <f t="shared" si="5"/>
        <v>55.99</v>
      </c>
      <c r="AU23" s="24">
        <v>206</v>
      </c>
      <c r="AV23" s="24">
        <v>6.78</v>
      </c>
      <c r="AW23" s="24">
        <v>8</v>
      </c>
      <c r="AX23" s="24">
        <v>0.03</v>
      </c>
      <c r="AY23" s="24">
        <v>3</v>
      </c>
      <c r="AZ23" s="24">
        <v>0.02</v>
      </c>
      <c r="BA23" s="24">
        <v>3</v>
      </c>
      <c r="BB23" s="24">
        <v>0.04</v>
      </c>
      <c r="BC23" s="24">
        <v>11</v>
      </c>
      <c r="BD23" s="24">
        <v>0.88</v>
      </c>
      <c r="BE23" s="24">
        <v>150</v>
      </c>
      <c r="BF23" s="24">
        <v>8.3800000000000008</v>
      </c>
      <c r="BG23" s="24">
        <v>1190</v>
      </c>
      <c r="BH23" s="24">
        <v>48.49</v>
      </c>
      <c r="BI23" s="24">
        <f t="shared" si="6"/>
        <v>1357</v>
      </c>
      <c r="BJ23" s="24">
        <f t="shared" si="7"/>
        <v>57.81</v>
      </c>
      <c r="BK23" s="24">
        <f t="shared" si="8"/>
        <v>1686</v>
      </c>
      <c r="BL23" s="24">
        <f t="shared" si="9"/>
        <v>113.80000000000001</v>
      </c>
    </row>
    <row r="24" spans="1:64" x14ac:dyDescent="0.25">
      <c r="A24" s="24">
        <v>17</v>
      </c>
      <c r="B24" s="25" t="s">
        <v>59</v>
      </c>
      <c r="C24" s="24">
        <v>532</v>
      </c>
      <c r="D24" s="24">
        <v>57.34</v>
      </c>
      <c r="E24" s="24">
        <v>78</v>
      </c>
      <c r="F24" s="24">
        <v>39.229999999999997</v>
      </c>
      <c r="G24" s="24">
        <v>115</v>
      </c>
      <c r="H24" s="24">
        <v>4.79</v>
      </c>
      <c r="I24" s="24">
        <v>51</v>
      </c>
      <c r="J24" s="24">
        <v>0.59</v>
      </c>
      <c r="K24" s="24">
        <v>62</v>
      </c>
      <c r="L24" s="24">
        <v>14.93</v>
      </c>
      <c r="M24" s="24">
        <v>10</v>
      </c>
      <c r="N24" s="24">
        <v>4</v>
      </c>
      <c r="O24" s="24">
        <v>85</v>
      </c>
      <c r="P24" s="24">
        <v>1.5</v>
      </c>
      <c r="Q24" s="24">
        <f t="shared" si="0"/>
        <v>723</v>
      </c>
      <c r="R24" s="24">
        <f t="shared" si="1"/>
        <v>112.09</v>
      </c>
      <c r="S24" s="24">
        <v>364</v>
      </c>
      <c r="T24" s="24">
        <v>90.21</v>
      </c>
      <c r="U24" s="24">
        <v>48</v>
      </c>
      <c r="V24" s="24">
        <v>147.80000000000001</v>
      </c>
      <c r="W24" s="24">
        <v>42</v>
      </c>
      <c r="X24" s="24">
        <v>204.73</v>
      </c>
      <c r="Y24" s="24">
        <v>0</v>
      </c>
      <c r="Z24" s="24">
        <v>0</v>
      </c>
      <c r="AA24" s="24">
        <v>0</v>
      </c>
      <c r="AB24" s="24">
        <v>0</v>
      </c>
      <c r="AC24" s="24">
        <f t="shared" si="2"/>
        <v>454</v>
      </c>
      <c r="AD24" s="24">
        <f t="shared" si="3"/>
        <v>442.74</v>
      </c>
      <c r="AE24" s="24">
        <v>6</v>
      </c>
      <c r="AF24" s="24">
        <v>1.4</v>
      </c>
      <c r="AG24" s="24">
        <v>13</v>
      </c>
      <c r="AH24" s="24">
        <v>0.69</v>
      </c>
      <c r="AI24" s="24">
        <v>371</v>
      </c>
      <c r="AJ24" s="24">
        <v>52.25</v>
      </c>
      <c r="AK24" s="24">
        <v>12</v>
      </c>
      <c r="AL24" s="24">
        <v>0.06</v>
      </c>
      <c r="AM24" s="24">
        <v>10</v>
      </c>
      <c r="AN24" s="24">
        <v>0.08</v>
      </c>
      <c r="AO24" s="24">
        <v>78</v>
      </c>
      <c r="AP24" s="24">
        <v>1.1599999999999999</v>
      </c>
      <c r="AQ24" s="24">
        <v>0</v>
      </c>
      <c r="AR24" s="24">
        <v>0</v>
      </c>
      <c r="AS24" s="24">
        <f t="shared" si="4"/>
        <v>1667</v>
      </c>
      <c r="AT24" s="24">
        <f t="shared" si="5"/>
        <v>610.47</v>
      </c>
      <c r="AU24" s="24">
        <v>152</v>
      </c>
      <c r="AV24" s="24">
        <v>6.92</v>
      </c>
      <c r="AW24" s="24">
        <v>116</v>
      </c>
      <c r="AX24" s="24">
        <v>0.59</v>
      </c>
      <c r="AY24" s="24">
        <v>6</v>
      </c>
      <c r="AZ24" s="24">
        <v>0.05</v>
      </c>
      <c r="BA24" s="24">
        <v>6</v>
      </c>
      <c r="BB24" s="24">
        <v>0.14000000000000001</v>
      </c>
      <c r="BC24" s="24">
        <v>545</v>
      </c>
      <c r="BD24" s="24">
        <v>63.25</v>
      </c>
      <c r="BE24" s="24">
        <v>1950</v>
      </c>
      <c r="BF24" s="24">
        <v>66.290000000000006</v>
      </c>
      <c r="BG24" s="24">
        <v>5040</v>
      </c>
      <c r="BH24" s="24">
        <v>1105.93</v>
      </c>
      <c r="BI24" s="24">
        <f t="shared" si="6"/>
        <v>7547</v>
      </c>
      <c r="BJ24" s="24">
        <f t="shared" si="7"/>
        <v>1235.6600000000001</v>
      </c>
      <c r="BK24" s="24">
        <f t="shared" si="8"/>
        <v>9214</v>
      </c>
      <c r="BL24" s="24">
        <f t="shared" si="9"/>
        <v>1846.13</v>
      </c>
    </row>
    <row r="25" spans="1:64" x14ac:dyDescent="0.25">
      <c r="A25" s="24">
        <v>18</v>
      </c>
      <c r="B25" s="25" t="s">
        <v>60</v>
      </c>
      <c r="C25" s="24">
        <v>211</v>
      </c>
      <c r="D25" s="24">
        <v>28.91</v>
      </c>
      <c r="E25" s="24">
        <v>264</v>
      </c>
      <c r="F25" s="24">
        <v>46.8</v>
      </c>
      <c r="G25" s="24">
        <v>95</v>
      </c>
      <c r="H25" s="24">
        <v>3.67</v>
      </c>
      <c r="I25" s="24">
        <v>43</v>
      </c>
      <c r="J25" s="24">
        <v>0.33</v>
      </c>
      <c r="K25" s="24">
        <v>42</v>
      </c>
      <c r="L25" s="24">
        <v>8.7799999999999994</v>
      </c>
      <c r="M25" s="24">
        <v>4</v>
      </c>
      <c r="N25" s="24">
        <v>0.5</v>
      </c>
      <c r="O25" s="24">
        <v>35</v>
      </c>
      <c r="P25" s="24">
        <v>1.2</v>
      </c>
      <c r="Q25" s="24">
        <f t="shared" si="0"/>
        <v>560</v>
      </c>
      <c r="R25" s="24">
        <f t="shared" si="1"/>
        <v>84.82</v>
      </c>
      <c r="S25" s="24">
        <v>217</v>
      </c>
      <c r="T25" s="24">
        <v>83.91</v>
      </c>
      <c r="U25" s="24">
        <v>51</v>
      </c>
      <c r="V25" s="24">
        <v>123.3</v>
      </c>
      <c r="W25" s="24">
        <v>47</v>
      </c>
      <c r="X25" s="24">
        <v>318.64</v>
      </c>
      <c r="Y25" s="24">
        <v>0</v>
      </c>
      <c r="Z25" s="24">
        <v>0</v>
      </c>
      <c r="AA25" s="24">
        <v>0</v>
      </c>
      <c r="AB25" s="24">
        <v>0</v>
      </c>
      <c r="AC25" s="24">
        <f t="shared" si="2"/>
        <v>315</v>
      </c>
      <c r="AD25" s="24">
        <f t="shared" si="3"/>
        <v>525.84999999999991</v>
      </c>
      <c r="AE25" s="24">
        <v>2</v>
      </c>
      <c r="AF25" s="24">
        <v>0.5</v>
      </c>
      <c r="AG25" s="24">
        <v>16</v>
      </c>
      <c r="AH25" s="24">
        <v>0.79</v>
      </c>
      <c r="AI25" s="24">
        <v>191</v>
      </c>
      <c r="AJ25" s="24">
        <v>39.32</v>
      </c>
      <c r="AK25" s="24">
        <v>11</v>
      </c>
      <c r="AL25" s="24">
        <v>0.06</v>
      </c>
      <c r="AM25" s="24">
        <v>9</v>
      </c>
      <c r="AN25" s="24">
        <v>0.08</v>
      </c>
      <c r="AO25" s="24">
        <v>60</v>
      </c>
      <c r="AP25" s="24">
        <v>0.94</v>
      </c>
      <c r="AQ25" s="24">
        <v>0</v>
      </c>
      <c r="AR25" s="24">
        <v>0</v>
      </c>
      <c r="AS25" s="24">
        <f t="shared" si="4"/>
        <v>1164</v>
      </c>
      <c r="AT25" s="24">
        <f t="shared" si="5"/>
        <v>652.3599999999999</v>
      </c>
      <c r="AU25" s="24">
        <v>146</v>
      </c>
      <c r="AV25" s="24">
        <v>13.55</v>
      </c>
      <c r="AW25" s="24">
        <v>33</v>
      </c>
      <c r="AX25" s="24">
        <v>0.19</v>
      </c>
      <c r="AY25" s="24">
        <v>3</v>
      </c>
      <c r="AZ25" s="24">
        <v>0.05</v>
      </c>
      <c r="BA25" s="24">
        <v>3</v>
      </c>
      <c r="BB25" s="24">
        <v>0.14000000000000001</v>
      </c>
      <c r="BC25" s="24">
        <v>345</v>
      </c>
      <c r="BD25" s="24">
        <v>72.25</v>
      </c>
      <c r="BE25" s="24">
        <v>1600</v>
      </c>
      <c r="BF25" s="24">
        <v>58.79</v>
      </c>
      <c r="BG25" s="24">
        <v>18660</v>
      </c>
      <c r="BH25" s="24">
        <v>638.13</v>
      </c>
      <c r="BI25" s="24">
        <f t="shared" si="6"/>
        <v>20611</v>
      </c>
      <c r="BJ25" s="24">
        <f t="shared" si="7"/>
        <v>769.36</v>
      </c>
      <c r="BK25" s="24">
        <f t="shared" si="8"/>
        <v>21775</v>
      </c>
      <c r="BL25" s="24">
        <f t="shared" si="9"/>
        <v>1421.7199999999998</v>
      </c>
    </row>
    <row r="26" spans="1:64" x14ac:dyDescent="0.25">
      <c r="A26" s="24">
        <v>19</v>
      </c>
      <c r="B26" s="25" t="s">
        <v>61</v>
      </c>
      <c r="C26" s="24">
        <v>162</v>
      </c>
      <c r="D26" s="24">
        <v>11.5</v>
      </c>
      <c r="E26" s="24">
        <v>49</v>
      </c>
      <c r="F26" s="24">
        <v>9.92</v>
      </c>
      <c r="G26" s="24">
        <v>36</v>
      </c>
      <c r="H26" s="24">
        <v>0.65</v>
      </c>
      <c r="I26" s="24">
        <v>12</v>
      </c>
      <c r="J26" s="24">
        <v>0.15</v>
      </c>
      <c r="K26" s="24">
        <v>26</v>
      </c>
      <c r="L26" s="24">
        <v>1.78</v>
      </c>
      <c r="M26" s="24">
        <v>6</v>
      </c>
      <c r="N26" s="24">
        <v>0.18</v>
      </c>
      <c r="O26" s="24">
        <v>70</v>
      </c>
      <c r="P26" s="24">
        <v>3</v>
      </c>
      <c r="Q26" s="24">
        <f t="shared" si="0"/>
        <v>249</v>
      </c>
      <c r="R26" s="24">
        <f t="shared" si="1"/>
        <v>23.35</v>
      </c>
      <c r="S26" s="24">
        <v>40</v>
      </c>
      <c r="T26" s="24">
        <v>8.51</v>
      </c>
      <c r="U26" s="24">
        <v>13</v>
      </c>
      <c r="V26" s="24">
        <v>15.08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f t="shared" si="2"/>
        <v>53</v>
      </c>
      <c r="AD26" s="24">
        <f t="shared" si="3"/>
        <v>23.59</v>
      </c>
      <c r="AE26" s="24">
        <v>1</v>
      </c>
      <c r="AF26" s="24">
        <v>0.2</v>
      </c>
      <c r="AG26" s="24">
        <v>2</v>
      </c>
      <c r="AH26" s="24">
        <v>0.23</v>
      </c>
      <c r="AI26" s="24">
        <v>14</v>
      </c>
      <c r="AJ26" s="24">
        <v>1.46</v>
      </c>
      <c r="AK26" s="24">
        <v>2</v>
      </c>
      <c r="AL26" s="24">
        <v>7.0000000000000007E-2</v>
      </c>
      <c r="AM26" s="24">
        <v>1</v>
      </c>
      <c r="AN26" s="24">
        <v>0.01</v>
      </c>
      <c r="AO26" s="24">
        <v>16</v>
      </c>
      <c r="AP26" s="24">
        <v>0.35</v>
      </c>
      <c r="AQ26" s="24">
        <v>0</v>
      </c>
      <c r="AR26" s="24">
        <v>0</v>
      </c>
      <c r="AS26" s="24">
        <f t="shared" si="4"/>
        <v>338</v>
      </c>
      <c r="AT26" s="24">
        <f t="shared" si="5"/>
        <v>49.26</v>
      </c>
      <c r="AU26" s="24">
        <v>33</v>
      </c>
      <c r="AV26" s="24">
        <v>0.67</v>
      </c>
      <c r="AW26" s="24">
        <v>16</v>
      </c>
      <c r="AX26" s="24">
        <v>7.0000000000000007E-2</v>
      </c>
      <c r="AY26" s="24">
        <v>1</v>
      </c>
      <c r="AZ26" s="24">
        <v>0.02</v>
      </c>
      <c r="BA26" s="24">
        <v>1</v>
      </c>
      <c r="BB26" s="24">
        <v>0.04</v>
      </c>
      <c r="BC26" s="24">
        <v>35</v>
      </c>
      <c r="BD26" s="24">
        <v>4.71</v>
      </c>
      <c r="BE26" s="24">
        <v>25</v>
      </c>
      <c r="BF26" s="24">
        <v>0.98</v>
      </c>
      <c r="BG26" s="24">
        <v>140</v>
      </c>
      <c r="BH26" s="24">
        <v>7.83</v>
      </c>
      <c r="BI26" s="24">
        <f t="shared" si="6"/>
        <v>202</v>
      </c>
      <c r="BJ26" s="24">
        <f t="shared" si="7"/>
        <v>13.58</v>
      </c>
      <c r="BK26" s="24">
        <f t="shared" si="8"/>
        <v>540</v>
      </c>
      <c r="BL26" s="24">
        <f t="shared" si="9"/>
        <v>62.839999999999996</v>
      </c>
    </row>
    <row r="27" spans="1:64" x14ac:dyDescent="0.25">
      <c r="A27" s="24">
        <v>20</v>
      </c>
      <c r="B27" s="25" t="s">
        <v>62</v>
      </c>
      <c r="C27" s="24">
        <v>12</v>
      </c>
      <c r="D27" s="24">
        <v>0.8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1</v>
      </c>
      <c r="L27" s="24">
        <v>0.1</v>
      </c>
      <c r="M27" s="24">
        <v>0</v>
      </c>
      <c r="N27" s="24">
        <v>0</v>
      </c>
      <c r="O27" s="24">
        <v>0</v>
      </c>
      <c r="P27" s="24">
        <v>0</v>
      </c>
      <c r="Q27" s="24">
        <f t="shared" si="0"/>
        <v>13</v>
      </c>
      <c r="R27" s="24">
        <f t="shared" si="1"/>
        <v>0.9</v>
      </c>
      <c r="S27" s="24">
        <v>30</v>
      </c>
      <c r="T27" s="24">
        <v>1</v>
      </c>
      <c r="U27" s="24">
        <v>5</v>
      </c>
      <c r="V27" s="24">
        <v>1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f t="shared" si="2"/>
        <v>35</v>
      </c>
      <c r="AD27" s="24">
        <f t="shared" si="3"/>
        <v>2</v>
      </c>
      <c r="AE27" s="24">
        <v>0</v>
      </c>
      <c r="AF27" s="24">
        <v>0</v>
      </c>
      <c r="AG27" s="24">
        <v>1</v>
      </c>
      <c r="AH27" s="24">
        <v>0.04</v>
      </c>
      <c r="AI27" s="24">
        <v>10</v>
      </c>
      <c r="AJ27" s="24">
        <v>1.5</v>
      </c>
      <c r="AK27" s="24">
        <v>0</v>
      </c>
      <c r="AL27" s="24">
        <v>0</v>
      </c>
      <c r="AM27" s="24">
        <v>0</v>
      </c>
      <c r="AN27" s="24">
        <v>0</v>
      </c>
      <c r="AO27" s="24">
        <v>4</v>
      </c>
      <c r="AP27" s="24">
        <v>0.04</v>
      </c>
      <c r="AQ27" s="24">
        <v>0</v>
      </c>
      <c r="AR27" s="24">
        <v>0</v>
      </c>
      <c r="AS27" s="24">
        <f t="shared" si="4"/>
        <v>63</v>
      </c>
      <c r="AT27" s="24">
        <f t="shared" si="5"/>
        <v>4.4799999999999995</v>
      </c>
      <c r="AU27" s="24">
        <v>1</v>
      </c>
      <c r="AV27" s="24">
        <v>0.01</v>
      </c>
      <c r="AW27" s="24">
        <v>5</v>
      </c>
      <c r="AX27" s="24">
        <v>0.02</v>
      </c>
      <c r="AY27" s="24">
        <v>0</v>
      </c>
      <c r="AZ27" s="24">
        <v>0</v>
      </c>
      <c r="BA27" s="24">
        <v>0</v>
      </c>
      <c r="BB27" s="24">
        <v>0</v>
      </c>
      <c r="BC27" s="24">
        <v>2</v>
      </c>
      <c r="BD27" s="24">
        <v>0.4</v>
      </c>
      <c r="BE27" s="24">
        <v>0</v>
      </c>
      <c r="BF27" s="24">
        <v>0</v>
      </c>
      <c r="BG27" s="24">
        <v>10</v>
      </c>
      <c r="BH27" s="24">
        <v>0.1</v>
      </c>
      <c r="BI27" s="24">
        <f t="shared" si="6"/>
        <v>12</v>
      </c>
      <c r="BJ27" s="24">
        <f t="shared" si="7"/>
        <v>0.5</v>
      </c>
      <c r="BK27" s="24">
        <f t="shared" si="8"/>
        <v>75</v>
      </c>
      <c r="BL27" s="24">
        <f t="shared" si="9"/>
        <v>4.9799999999999995</v>
      </c>
    </row>
    <row r="28" spans="1:64" x14ac:dyDescent="0.25">
      <c r="A28" s="24">
        <v>21</v>
      </c>
      <c r="B28" s="25" t="s">
        <v>63</v>
      </c>
      <c r="C28" s="24">
        <v>48</v>
      </c>
      <c r="D28" s="24">
        <v>8.07</v>
      </c>
      <c r="E28" s="24">
        <v>12</v>
      </c>
      <c r="F28" s="24">
        <v>5.31</v>
      </c>
      <c r="G28" s="24">
        <v>8</v>
      </c>
      <c r="H28" s="24">
        <v>0.16</v>
      </c>
      <c r="I28" s="24">
        <v>2</v>
      </c>
      <c r="J28" s="24">
        <v>0.02</v>
      </c>
      <c r="K28" s="24">
        <v>16</v>
      </c>
      <c r="L28" s="24">
        <v>1.63</v>
      </c>
      <c r="M28" s="24">
        <v>0</v>
      </c>
      <c r="N28" s="24">
        <v>0</v>
      </c>
      <c r="O28" s="24">
        <v>17</v>
      </c>
      <c r="P28" s="24">
        <v>0.3</v>
      </c>
      <c r="Q28" s="24">
        <f t="shared" si="0"/>
        <v>78</v>
      </c>
      <c r="R28" s="24">
        <f t="shared" si="1"/>
        <v>15.029999999999998</v>
      </c>
      <c r="S28" s="24">
        <v>105</v>
      </c>
      <c r="T28" s="24">
        <v>23.9</v>
      </c>
      <c r="U28" s="24">
        <v>20</v>
      </c>
      <c r="V28" s="24">
        <v>20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f t="shared" si="2"/>
        <v>125</v>
      </c>
      <c r="AD28" s="24">
        <f t="shared" si="3"/>
        <v>43.9</v>
      </c>
      <c r="AE28" s="24">
        <v>0</v>
      </c>
      <c r="AF28" s="24">
        <v>0</v>
      </c>
      <c r="AG28" s="24">
        <v>2</v>
      </c>
      <c r="AH28" s="24">
        <v>0.08</v>
      </c>
      <c r="AI28" s="24">
        <v>30</v>
      </c>
      <c r="AJ28" s="24">
        <v>4.5</v>
      </c>
      <c r="AK28" s="24">
        <v>0</v>
      </c>
      <c r="AL28" s="24">
        <v>0</v>
      </c>
      <c r="AM28" s="24">
        <v>0</v>
      </c>
      <c r="AN28" s="24">
        <v>0</v>
      </c>
      <c r="AO28" s="24">
        <v>10</v>
      </c>
      <c r="AP28" s="24">
        <v>0.1</v>
      </c>
      <c r="AQ28" s="24">
        <v>0</v>
      </c>
      <c r="AR28" s="24">
        <v>0</v>
      </c>
      <c r="AS28" s="24">
        <f t="shared" si="4"/>
        <v>245</v>
      </c>
      <c r="AT28" s="24">
        <f t="shared" si="5"/>
        <v>63.609999999999992</v>
      </c>
      <c r="AU28" s="24">
        <v>4</v>
      </c>
      <c r="AV28" s="24">
        <v>0.37</v>
      </c>
      <c r="AW28" s="24">
        <v>6</v>
      </c>
      <c r="AX28" s="24">
        <v>0.02</v>
      </c>
      <c r="AY28" s="24">
        <v>1</v>
      </c>
      <c r="AZ28" s="24">
        <v>0.02</v>
      </c>
      <c r="BA28" s="24">
        <v>1</v>
      </c>
      <c r="BB28" s="24">
        <v>0.04</v>
      </c>
      <c r="BC28" s="24">
        <v>10</v>
      </c>
      <c r="BD28" s="24">
        <v>0.68</v>
      </c>
      <c r="BE28" s="24">
        <v>20</v>
      </c>
      <c r="BF28" s="24">
        <v>0.74</v>
      </c>
      <c r="BG28" s="24">
        <v>290</v>
      </c>
      <c r="BH28" s="24">
        <v>324.64999999999998</v>
      </c>
      <c r="BI28" s="24">
        <f t="shared" si="6"/>
        <v>322</v>
      </c>
      <c r="BJ28" s="24">
        <f t="shared" si="7"/>
        <v>326.13</v>
      </c>
      <c r="BK28" s="24">
        <f t="shared" si="8"/>
        <v>567</v>
      </c>
      <c r="BL28" s="24">
        <f t="shared" si="9"/>
        <v>389.74</v>
      </c>
    </row>
    <row r="29" spans="1:64" x14ac:dyDescent="0.25">
      <c r="A29" s="24">
        <v>22</v>
      </c>
      <c r="B29" s="25" t="s">
        <v>64</v>
      </c>
      <c r="C29" s="24">
        <v>88</v>
      </c>
      <c r="D29" s="24">
        <v>16.05</v>
      </c>
      <c r="E29" s="24">
        <v>55</v>
      </c>
      <c r="F29" s="24">
        <v>11.9</v>
      </c>
      <c r="G29" s="24">
        <v>5</v>
      </c>
      <c r="H29" s="24">
        <v>0.1</v>
      </c>
      <c r="I29" s="24">
        <v>7</v>
      </c>
      <c r="J29" s="24">
        <v>0.13</v>
      </c>
      <c r="K29" s="24">
        <v>21</v>
      </c>
      <c r="L29" s="24">
        <v>4.03</v>
      </c>
      <c r="M29" s="24">
        <v>2</v>
      </c>
      <c r="N29" s="24">
        <v>0.5</v>
      </c>
      <c r="O29" s="24">
        <v>14</v>
      </c>
      <c r="P29" s="24">
        <v>0.24</v>
      </c>
      <c r="Q29" s="24">
        <f t="shared" si="0"/>
        <v>171</v>
      </c>
      <c r="R29" s="24">
        <f t="shared" si="1"/>
        <v>32.11</v>
      </c>
      <c r="S29" s="24">
        <v>110</v>
      </c>
      <c r="T29" s="24">
        <v>27.1</v>
      </c>
      <c r="U29" s="24">
        <v>30</v>
      </c>
      <c r="V29" s="24">
        <v>58</v>
      </c>
      <c r="W29" s="24">
        <v>20</v>
      </c>
      <c r="X29" s="24">
        <v>40</v>
      </c>
      <c r="Y29" s="24">
        <v>0</v>
      </c>
      <c r="Z29" s="24">
        <v>0</v>
      </c>
      <c r="AA29" s="24">
        <v>0</v>
      </c>
      <c r="AB29" s="24">
        <v>0</v>
      </c>
      <c r="AC29" s="24">
        <f t="shared" si="2"/>
        <v>160</v>
      </c>
      <c r="AD29" s="24">
        <f t="shared" si="3"/>
        <v>125.1</v>
      </c>
      <c r="AE29" s="24">
        <v>0</v>
      </c>
      <c r="AF29" s="24">
        <v>0</v>
      </c>
      <c r="AG29" s="24">
        <v>1</v>
      </c>
      <c r="AH29" s="24">
        <v>0.04</v>
      </c>
      <c r="AI29" s="24">
        <v>30</v>
      </c>
      <c r="AJ29" s="24">
        <v>4.5</v>
      </c>
      <c r="AK29" s="24">
        <v>0</v>
      </c>
      <c r="AL29" s="24">
        <v>0</v>
      </c>
      <c r="AM29" s="24">
        <v>0</v>
      </c>
      <c r="AN29" s="24">
        <v>0</v>
      </c>
      <c r="AO29" s="24">
        <v>5</v>
      </c>
      <c r="AP29" s="24">
        <v>0.05</v>
      </c>
      <c r="AQ29" s="24">
        <v>0</v>
      </c>
      <c r="AR29" s="24">
        <v>0</v>
      </c>
      <c r="AS29" s="24">
        <f t="shared" si="4"/>
        <v>367</v>
      </c>
      <c r="AT29" s="24">
        <f t="shared" si="5"/>
        <v>161.79999999999998</v>
      </c>
      <c r="AU29" s="24">
        <v>13</v>
      </c>
      <c r="AV29" s="24">
        <v>1.56</v>
      </c>
      <c r="AW29" s="24">
        <v>6</v>
      </c>
      <c r="AX29" s="24">
        <v>0.02</v>
      </c>
      <c r="AY29" s="24">
        <v>1</v>
      </c>
      <c r="AZ29" s="24">
        <v>0.02</v>
      </c>
      <c r="BA29" s="24">
        <v>1</v>
      </c>
      <c r="BB29" s="24">
        <v>0.04</v>
      </c>
      <c r="BC29" s="24">
        <v>11</v>
      </c>
      <c r="BD29" s="24">
        <v>0.88</v>
      </c>
      <c r="BE29" s="24">
        <v>20</v>
      </c>
      <c r="BF29" s="24">
        <v>0.74</v>
      </c>
      <c r="BG29" s="24">
        <v>70</v>
      </c>
      <c r="BH29" s="24">
        <v>51.44</v>
      </c>
      <c r="BI29" s="24">
        <f t="shared" si="6"/>
        <v>103</v>
      </c>
      <c r="BJ29" s="24">
        <f t="shared" si="7"/>
        <v>53.12</v>
      </c>
      <c r="BK29" s="24">
        <f t="shared" si="8"/>
        <v>470</v>
      </c>
      <c r="BL29" s="24">
        <f t="shared" si="9"/>
        <v>214.92</v>
      </c>
    </row>
    <row r="30" spans="1:64" x14ac:dyDescent="0.25">
      <c r="A30" s="24">
        <v>23</v>
      </c>
      <c r="B30" s="25" t="s">
        <v>65</v>
      </c>
      <c r="C30" s="24">
        <v>32</v>
      </c>
      <c r="D30" s="24">
        <v>6.47</v>
      </c>
      <c r="E30" s="24">
        <v>5</v>
      </c>
      <c r="F30" s="24">
        <v>4.5</v>
      </c>
      <c r="G30" s="24">
        <v>5</v>
      </c>
      <c r="H30" s="24">
        <v>0.1</v>
      </c>
      <c r="I30" s="24">
        <v>2</v>
      </c>
      <c r="J30" s="24">
        <v>0.02</v>
      </c>
      <c r="K30" s="24">
        <v>16</v>
      </c>
      <c r="L30" s="24">
        <v>1.63</v>
      </c>
      <c r="M30" s="24">
        <v>0</v>
      </c>
      <c r="N30" s="24">
        <v>0</v>
      </c>
      <c r="O30" s="24">
        <v>10</v>
      </c>
      <c r="P30" s="24">
        <v>0.15</v>
      </c>
      <c r="Q30" s="24">
        <f t="shared" si="0"/>
        <v>55</v>
      </c>
      <c r="R30" s="24">
        <f t="shared" si="1"/>
        <v>12.619999999999997</v>
      </c>
      <c r="S30" s="24">
        <v>70</v>
      </c>
      <c r="T30" s="24">
        <v>2</v>
      </c>
      <c r="U30" s="24">
        <v>20</v>
      </c>
      <c r="V30" s="24">
        <v>2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f t="shared" si="2"/>
        <v>90</v>
      </c>
      <c r="AD30" s="24">
        <f t="shared" si="3"/>
        <v>4</v>
      </c>
      <c r="AE30" s="24">
        <v>0</v>
      </c>
      <c r="AF30" s="24">
        <v>0</v>
      </c>
      <c r="AG30" s="24">
        <v>1</v>
      </c>
      <c r="AH30" s="24">
        <v>0.04</v>
      </c>
      <c r="AI30" s="24">
        <v>10</v>
      </c>
      <c r="AJ30" s="24">
        <v>1.5</v>
      </c>
      <c r="AK30" s="24">
        <v>0</v>
      </c>
      <c r="AL30" s="24">
        <v>0</v>
      </c>
      <c r="AM30" s="24">
        <v>0</v>
      </c>
      <c r="AN30" s="24">
        <v>0</v>
      </c>
      <c r="AO30" s="24">
        <v>5</v>
      </c>
      <c r="AP30" s="24">
        <v>0.05</v>
      </c>
      <c r="AQ30" s="24">
        <v>0</v>
      </c>
      <c r="AR30" s="24">
        <v>0</v>
      </c>
      <c r="AS30" s="24">
        <f t="shared" si="4"/>
        <v>161</v>
      </c>
      <c r="AT30" s="24">
        <f t="shared" si="5"/>
        <v>18.209999999999997</v>
      </c>
      <c r="AU30" s="24">
        <v>4</v>
      </c>
      <c r="AV30" s="24">
        <v>0.37</v>
      </c>
      <c r="AW30" s="24">
        <v>6</v>
      </c>
      <c r="AX30" s="24">
        <v>0.02</v>
      </c>
      <c r="AY30" s="24">
        <v>1</v>
      </c>
      <c r="AZ30" s="24">
        <v>0.02</v>
      </c>
      <c r="BA30" s="24">
        <v>1</v>
      </c>
      <c r="BB30" s="24">
        <v>0.04</v>
      </c>
      <c r="BC30" s="24">
        <v>10</v>
      </c>
      <c r="BD30" s="24">
        <v>0.68</v>
      </c>
      <c r="BE30" s="24">
        <v>20</v>
      </c>
      <c r="BF30" s="24">
        <v>0.74</v>
      </c>
      <c r="BG30" s="24">
        <v>25</v>
      </c>
      <c r="BH30" s="24">
        <v>0.28999999999999998</v>
      </c>
      <c r="BI30" s="24">
        <f t="shared" si="6"/>
        <v>57</v>
      </c>
      <c r="BJ30" s="24">
        <f t="shared" si="7"/>
        <v>1.77</v>
      </c>
      <c r="BK30" s="24">
        <f t="shared" si="8"/>
        <v>218</v>
      </c>
      <c r="BL30" s="24">
        <f t="shared" si="9"/>
        <v>19.979999999999997</v>
      </c>
    </row>
    <row r="31" spans="1:64" x14ac:dyDescent="0.25">
      <c r="A31" s="24">
        <v>24</v>
      </c>
      <c r="B31" s="25" t="s">
        <v>66</v>
      </c>
      <c r="C31" s="24">
        <v>20</v>
      </c>
      <c r="D31" s="24">
        <v>0.8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10</v>
      </c>
      <c r="P31" s="24">
        <v>0.15</v>
      </c>
      <c r="Q31" s="24">
        <f t="shared" si="0"/>
        <v>20</v>
      </c>
      <c r="R31" s="24">
        <f t="shared" si="1"/>
        <v>0.8</v>
      </c>
      <c r="S31" s="24">
        <v>100</v>
      </c>
      <c r="T31" s="24">
        <v>25</v>
      </c>
      <c r="U31" s="24">
        <v>40</v>
      </c>
      <c r="V31" s="24">
        <v>26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f t="shared" si="2"/>
        <v>140</v>
      </c>
      <c r="AD31" s="24">
        <f t="shared" si="3"/>
        <v>51</v>
      </c>
      <c r="AE31" s="24">
        <v>0</v>
      </c>
      <c r="AF31" s="24">
        <v>0</v>
      </c>
      <c r="AG31" s="24">
        <v>1</v>
      </c>
      <c r="AH31" s="24">
        <v>0.04</v>
      </c>
      <c r="AI31" s="24">
        <v>20</v>
      </c>
      <c r="AJ31" s="24">
        <v>3</v>
      </c>
      <c r="AK31" s="24">
        <v>0</v>
      </c>
      <c r="AL31" s="24">
        <v>0</v>
      </c>
      <c r="AM31" s="24">
        <v>0</v>
      </c>
      <c r="AN31" s="24">
        <v>0</v>
      </c>
      <c r="AO31" s="24">
        <v>5</v>
      </c>
      <c r="AP31" s="24">
        <v>0.05</v>
      </c>
      <c r="AQ31" s="24">
        <v>0</v>
      </c>
      <c r="AR31" s="24">
        <v>0</v>
      </c>
      <c r="AS31" s="24">
        <f t="shared" si="4"/>
        <v>186</v>
      </c>
      <c r="AT31" s="24">
        <f t="shared" si="5"/>
        <v>54.889999999999993</v>
      </c>
      <c r="AU31" s="24">
        <v>20</v>
      </c>
      <c r="AV31" s="24">
        <v>0.75</v>
      </c>
      <c r="AW31" s="24">
        <v>5</v>
      </c>
      <c r="AX31" s="24">
        <v>0.02</v>
      </c>
      <c r="AY31" s="24">
        <v>0</v>
      </c>
      <c r="AZ31" s="24">
        <v>0</v>
      </c>
      <c r="BA31" s="24">
        <v>0</v>
      </c>
      <c r="BB31" s="24">
        <v>0</v>
      </c>
      <c r="BC31" s="24">
        <v>20</v>
      </c>
      <c r="BD31" s="24">
        <v>4.5</v>
      </c>
      <c r="BE31" s="24">
        <v>60</v>
      </c>
      <c r="BF31" s="24">
        <v>3.4</v>
      </c>
      <c r="BG31" s="24">
        <v>10</v>
      </c>
      <c r="BH31" s="24">
        <v>1</v>
      </c>
      <c r="BI31" s="24">
        <f t="shared" si="6"/>
        <v>90</v>
      </c>
      <c r="BJ31" s="24">
        <f t="shared" si="7"/>
        <v>8.9</v>
      </c>
      <c r="BK31" s="24">
        <f t="shared" si="8"/>
        <v>276</v>
      </c>
      <c r="BL31" s="24">
        <f t="shared" si="9"/>
        <v>63.789999999999992</v>
      </c>
    </row>
    <row r="32" spans="1:64" x14ac:dyDescent="0.25">
      <c r="A32" s="24">
        <v>25</v>
      </c>
      <c r="B32" s="25" t="s">
        <v>67</v>
      </c>
      <c r="C32" s="24">
        <v>58</v>
      </c>
      <c r="D32" s="24">
        <v>15.67</v>
      </c>
      <c r="E32" s="24">
        <v>22</v>
      </c>
      <c r="F32" s="24">
        <v>11.55</v>
      </c>
      <c r="G32" s="24">
        <v>2</v>
      </c>
      <c r="H32" s="24">
        <v>0.04</v>
      </c>
      <c r="I32" s="24">
        <v>6</v>
      </c>
      <c r="J32" s="24">
        <v>0.15</v>
      </c>
      <c r="K32" s="24">
        <v>22</v>
      </c>
      <c r="L32" s="24">
        <v>4.13</v>
      </c>
      <c r="M32" s="24">
        <v>3</v>
      </c>
      <c r="N32" s="24">
        <v>1.3</v>
      </c>
      <c r="O32" s="24">
        <v>10</v>
      </c>
      <c r="P32" s="24">
        <v>0.15</v>
      </c>
      <c r="Q32" s="24">
        <f t="shared" si="0"/>
        <v>108</v>
      </c>
      <c r="R32" s="24">
        <f t="shared" si="1"/>
        <v>31.499999999999996</v>
      </c>
      <c r="S32" s="24">
        <v>195</v>
      </c>
      <c r="T32" s="24">
        <v>79.099999999999994</v>
      </c>
      <c r="U32" s="24">
        <v>55</v>
      </c>
      <c r="V32" s="24">
        <v>97.9</v>
      </c>
      <c r="W32" s="24">
        <v>40</v>
      </c>
      <c r="X32" s="24">
        <v>400</v>
      </c>
      <c r="Y32" s="24">
        <v>0</v>
      </c>
      <c r="Z32" s="24">
        <v>0</v>
      </c>
      <c r="AA32" s="24">
        <v>0</v>
      </c>
      <c r="AB32" s="24">
        <v>0</v>
      </c>
      <c r="AC32" s="24">
        <f t="shared" si="2"/>
        <v>290</v>
      </c>
      <c r="AD32" s="24">
        <f t="shared" si="3"/>
        <v>577</v>
      </c>
      <c r="AE32" s="24">
        <v>0</v>
      </c>
      <c r="AF32" s="24">
        <v>0</v>
      </c>
      <c r="AG32" s="24">
        <v>1</v>
      </c>
      <c r="AH32" s="24">
        <v>0.04</v>
      </c>
      <c r="AI32" s="24">
        <v>15</v>
      </c>
      <c r="AJ32" s="24">
        <v>2.25</v>
      </c>
      <c r="AK32" s="24">
        <v>0</v>
      </c>
      <c r="AL32" s="24">
        <v>0</v>
      </c>
      <c r="AM32" s="24">
        <v>0</v>
      </c>
      <c r="AN32" s="24">
        <v>0</v>
      </c>
      <c r="AO32" s="24">
        <v>5</v>
      </c>
      <c r="AP32" s="24">
        <v>0.05</v>
      </c>
      <c r="AQ32" s="24">
        <v>0</v>
      </c>
      <c r="AR32" s="24">
        <v>0</v>
      </c>
      <c r="AS32" s="24">
        <f t="shared" si="4"/>
        <v>419</v>
      </c>
      <c r="AT32" s="24">
        <f t="shared" si="5"/>
        <v>610.83999999999992</v>
      </c>
      <c r="AU32" s="24">
        <v>43</v>
      </c>
      <c r="AV32" s="24">
        <v>40.36</v>
      </c>
      <c r="AW32" s="24">
        <v>11</v>
      </c>
      <c r="AX32" s="24">
        <v>0.05</v>
      </c>
      <c r="AY32" s="24">
        <v>1</v>
      </c>
      <c r="AZ32" s="24">
        <v>0.02</v>
      </c>
      <c r="BA32" s="24">
        <v>1</v>
      </c>
      <c r="BB32" s="24">
        <v>0.04</v>
      </c>
      <c r="BC32" s="24">
        <v>11</v>
      </c>
      <c r="BD32" s="24">
        <v>0.88</v>
      </c>
      <c r="BE32" s="24">
        <v>40</v>
      </c>
      <c r="BF32" s="24">
        <v>1.48</v>
      </c>
      <c r="BG32" s="24">
        <v>2200</v>
      </c>
      <c r="BH32" s="24">
        <v>1142.67</v>
      </c>
      <c r="BI32" s="24">
        <f t="shared" si="6"/>
        <v>2253</v>
      </c>
      <c r="BJ32" s="24">
        <f t="shared" si="7"/>
        <v>1145.0900000000001</v>
      </c>
      <c r="BK32" s="24">
        <f t="shared" si="8"/>
        <v>2672</v>
      </c>
      <c r="BL32" s="24">
        <f t="shared" si="9"/>
        <v>1755.93</v>
      </c>
    </row>
    <row r="33" spans="1:64" x14ac:dyDescent="0.25">
      <c r="A33" s="24">
        <v>26</v>
      </c>
      <c r="B33" s="25" t="s">
        <v>68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f t="shared" si="0"/>
        <v>0</v>
      </c>
      <c r="R33" s="24">
        <f t="shared" si="1"/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f t="shared" si="2"/>
        <v>0</v>
      </c>
      <c r="AD33" s="24">
        <f t="shared" si="3"/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f t="shared" si="4"/>
        <v>0</v>
      </c>
      <c r="AT33" s="24">
        <f t="shared" si="5"/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f t="shared" si="6"/>
        <v>0</v>
      </c>
      <c r="BJ33" s="24">
        <f t="shared" si="7"/>
        <v>0</v>
      </c>
      <c r="BK33" s="24">
        <f t="shared" si="8"/>
        <v>0</v>
      </c>
      <c r="BL33" s="24">
        <f t="shared" si="9"/>
        <v>0</v>
      </c>
    </row>
    <row r="34" spans="1:64" x14ac:dyDescent="0.25">
      <c r="A34" s="24">
        <v>27</v>
      </c>
      <c r="B34" s="25" t="s">
        <v>69</v>
      </c>
      <c r="C34" s="24">
        <v>40</v>
      </c>
      <c r="D34" s="24">
        <v>5.67</v>
      </c>
      <c r="E34" s="24">
        <v>552</v>
      </c>
      <c r="F34" s="24">
        <v>19.440000000000001</v>
      </c>
      <c r="G34" s="24">
        <v>110</v>
      </c>
      <c r="H34" s="24">
        <v>7.14</v>
      </c>
      <c r="I34" s="24">
        <v>2</v>
      </c>
      <c r="J34" s="24">
        <v>7.0000000000000007E-2</v>
      </c>
      <c r="K34" s="24">
        <v>26</v>
      </c>
      <c r="L34" s="24">
        <v>1.87</v>
      </c>
      <c r="M34" s="24">
        <v>0</v>
      </c>
      <c r="N34" s="24">
        <v>0</v>
      </c>
      <c r="O34" s="24">
        <v>0</v>
      </c>
      <c r="P34" s="24">
        <v>0</v>
      </c>
      <c r="Q34" s="24">
        <f t="shared" si="0"/>
        <v>620</v>
      </c>
      <c r="R34" s="24">
        <f t="shared" si="1"/>
        <v>27.05</v>
      </c>
      <c r="S34" s="24">
        <v>15</v>
      </c>
      <c r="T34" s="24">
        <v>4.51</v>
      </c>
      <c r="U34" s="24">
        <v>3</v>
      </c>
      <c r="V34" s="24">
        <v>1.31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f t="shared" si="2"/>
        <v>18</v>
      </c>
      <c r="AD34" s="24">
        <f t="shared" si="3"/>
        <v>5.82</v>
      </c>
      <c r="AE34" s="24">
        <v>0</v>
      </c>
      <c r="AF34" s="24">
        <v>0</v>
      </c>
      <c r="AG34" s="24">
        <v>0</v>
      </c>
      <c r="AH34" s="24">
        <v>0</v>
      </c>
      <c r="AI34" s="24">
        <v>23</v>
      </c>
      <c r="AJ34" s="24">
        <v>2.33</v>
      </c>
      <c r="AK34" s="24">
        <v>0</v>
      </c>
      <c r="AL34" s="24">
        <v>0</v>
      </c>
      <c r="AM34" s="24">
        <v>0</v>
      </c>
      <c r="AN34" s="24">
        <v>0</v>
      </c>
      <c r="AO34" s="24">
        <v>7</v>
      </c>
      <c r="AP34" s="24">
        <v>0.4</v>
      </c>
      <c r="AQ34" s="24">
        <v>0</v>
      </c>
      <c r="AR34" s="24">
        <v>0</v>
      </c>
      <c r="AS34" s="24">
        <f t="shared" si="4"/>
        <v>668</v>
      </c>
      <c r="AT34" s="24">
        <f t="shared" si="5"/>
        <v>35.6</v>
      </c>
      <c r="AU34" s="24">
        <v>56</v>
      </c>
      <c r="AV34" s="24">
        <v>1.9</v>
      </c>
      <c r="AW34" s="24">
        <v>13</v>
      </c>
      <c r="AX34" s="24">
        <v>0.09</v>
      </c>
      <c r="AY34" s="24">
        <v>3</v>
      </c>
      <c r="AZ34" s="24">
        <v>0.03</v>
      </c>
      <c r="BA34" s="24">
        <v>3</v>
      </c>
      <c r="BB34" s="24">
        <v>7.0000000000000007E-2</v>
      </c>
      <c r="BC34" s="24">
        <v>30</v>
      </c>
      <c r="BD34" s="24">
        <v>1.49</v>
      </c>
      <c r="BE34" s="24">
        <v>145</v>
      </c>
      <c r="BF34" s="24">
        <v>3.28</v>
      </c>
      <c r="BG34" s="24">
        <v>420</v>
      </c>
      <c r="BH34" s="24">
        <v>9.6300000000000008</v>
      </c>
      <c r="BI34" s="24">
        <f t="shared" si="6"/>
        <v>601</v>
      </c>
      <c r="BJ34" s="24">
        <f t="shared" si="7"/>
        <v>14.5</v>
      </c>
      <c r="BK34" s="24">
        <f t="shared" si="8"/>
        <v>1269</v>
      </c>
      <c r="BL34" s="24">
        <f t="shared" si="9"/>
        <v>50.1</v>
      </c>
    </row>
    <row r="35" spans="1:64" x14ac:dyDescent="0.25">
      <c r="A35" s="24">
        <v>28</v>
      </c>
      <c r="B35" s="25" t="s">
        <v>70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f t="shared" si="0"/>
        <v>0</v>
      </c>
      <c r="R35" s="24">
        <f t="shared" si="1"/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f t="shared" si="2"/>
        <v>0</v>
      </c>
      <c r="AD35" s="24">
        <f t="shared" si="3"/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f t="shared" si="4"/>
        <v>0</v>
      </c>
      <c r="AT35" s="24">
        <f t="shared" si="5"/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f t="shared" si="6"/>
        <v>0</v>
      </c>
      <c r="BJ35" s="24">
        <f t="shared" si="7"/>
        <v>0</v>
      </c>
      <c r="BK35" s="24">
        <f t="shared" si="8"/>
        <v>0</v>
      </c>
      <c r="BL35" s="24">
        <f t="shared" si="9"/>
        <v>0</v>
      </c>
    </row>
    <row r="36" spans="1:64" s="23" customFormat="1" x14ac:dyDescent="0.25">
      <c r="A36" s="120" t="s">
        <v>71</v>
      </c>
      <c r="B36" s="121"/>
      <c r="C36" s="26">
        <f t="shared" ref="C36:AH36" si="10">SUM(C8:C35)</f>
        <v>4101</v>
      </c>
      <c r="D36" s="26">
        <f t="shared" si="10"/>
        <v>500.00000000000017</v>
      </c>
      <c r="E36" s="26">
        <f t="shared" si="10"/>
        <v>4221</v>
      </c>
      <c r="F36" s="26">
        <f t="shared" si="10"/>
        <v>411.03000000000009</v>
      </c>
      <c r="G36" s="26">
        <f t="shared" si="10"/>
        <v>2302</v>
      </c>
      <c r="H36" s="26">
        <f t="shared" si="10"/>
        <v>54.85</v>
      </c>
      <c r="I36" s="26">
        <f t="shared" si="10"/>
        <v>618</v>
      </c>
      <c r="J36" s="26">
        <f t="shared" si="10"/>
        <v>8.9300000000000015</v>
      </c>
      <c r="K36" s="26">
        <f t="shared" si="10"/>
        <v>575</v>
      </c>
      <c r="L36" s="26">
        <f t="shared" si="10"/>
        <v>80.159999999999982</v>
      </c>
      <c r="M36" s="26">
        <f t="shared" si="10"/>
        <v>46</v>
      </c>
      <c r="N36" s="26">
        <f t="shared" si="10"/>
        <v>12.360000000000001</v>
      </c>
      <c r="O36" s="26">
        <f t="shared" si="10"/>
        <v>1460</v>
      </c>
      <c r="P36" s="26">
        <f t="shared" si="10"/>
        <v>63.000000000000007</v>
      </c>
      <c r="Q36" s="26">
        <f t="shared" si="10"/>
        <v>9515</v>
      </c>
      <c r="R36" s="26">
        <f t="shared" si="10"/>
        <v>1000.1199999999999</v>
      </c>
      <c r="S36" s="26">
        <f t="shared" si="10"/>
        <v>2480</v>
      </c>
      <c r="T36" s="26">
        <f t="shared" si="10"/>
        <v>664.3</v>
      </c>
      <c r="U36" s="26">
        <f t="shared" si="10"/>
        <v>655</v>
      </c>
      <c r="V36" s="26">
        <f t="shared" si="10"/>
        <v>891.59999999999991</v>
      </c>
      <c r="W36" s="26">
        <f t="shared" si="10"/>
        <v>273</v>
      </c>
      <c r="X36" s="26">
        <f t="shared" si="10"/>
        <v>1249.4499999999998</v>
      </c>
      <c r="Y36" s="26">
        <f t="shared" si="10"/>
        <v>0</v>
      </c>
      <c r="Z36" s="26">
        <f t="shared" si="10"/>
        <v>0</v>
      </c>
      <c r="AA36" s="26">
        <f t="shared" si="10"/>
        <v>0</v>
      </c>
      <c r="AB36" s="26">
        <f t="shared" si="10"/>
        <v>0</v>
      </c>
      <c r="AC36" s="26">
        <f t="shared" si="10"/>
        <v>3408</v>
      </c>
      <c r="AD36" s="26">
        <f t="shared" si="10"/>
        <v>2805.3500000000004</v>
      </c>
      <c r="AE36" s="26">
        <f t="shared" si="10"/>
        <v>16</v>
      </c>
      <c r="AF36" s="26">
        <f t="shared" si="10"/>
        <v>4.3500000000000005</v>
      </c>
      <c r="AG36" s="26">
        <f t="shared" si="10"/>
        <v>198</v>
      </c>
      <c r="AH36" s="26">
        <f t="shared" si="10"/>
        <v>9.9199999999999964</v>
      </c>
      <c r="AI36" s="26">
        <f t="shared" ref="AI36:BN36" si="11">SUM(AI8:AI35)</f>
        <v>1786</v>
      </c>
      <c r="AJ36" s="26">
        <f t="shared" si="11"/>
        <v>248.24</v>
      </c>
      <c r="AK36" s="26">
        <f t="shared" si="11"/>
        <v>138</v>
      </c>
      <c r="AL36" s="26">
        <f t="shared" si="11"/>
        <v>1.5200000000000002</v>
      </c>
      <c r="AM36" s="26">
        <f t="shared" si="11"/>
        <v>127</v>
      </c>
      <c r="AN36" s="26">
        <f t="shared" si="11"/>
        <v>0.72999999999999987</v>
      </c>
      <c r="AO36" s="26">
        <f t="shared" si="11"/>
        <v>2797</v>
      </c>
      <c r="AP36" s="26">
        <f t="shared" si="11"/>
        <v>31.290000000000006</v>
      </c>
      <c r="AQ36" s="26">
        <f t="shared" si="11"/>
        <v>0</v>
      </c>
      <c r="AR36" s="26">
        <f t="shared" si="11"/>
        <v>0</v>
      </c>
      <c r="AS36" s="26">
        <f t="shared" si="11"/>
        <v>17985</v>
      </c>
      <c r="AT36" s="26">
        <f t="shared" si="11"/>
        <v>4101.5200000000004</v>
      </c>
      <c r="AU36" s="26">
        <f t="shared" si="11"/>
        <v>5856</v>
      </c>
      <c r="AV36" s="26">
        <f t="shared" si="11"/>
        <v>211.43000000000004</v>
      </c>
      <c r="AW36" s="26">
        <f t="shared" si="11"/>
        <v>2960</v>
      </c>
      <c r="AX36" s="26">
        <f t="shared" si="11"/>
        <v>14.299999999999997</v>
      </c>
      <c r="AY36" s="26">
        <f t="shared" si="11"/>
        <v>69</v>
      </c>
      <c r="AZ36" s="26">
        <f t="shared" si="11"/>
        <v>1.0000000000000004</v>
      </c>
      <c r="BA36" s="26">
        <f t="shared" si="11"/>
        <v>84</v>
      </c>
      <c r="BB36" s="26">
        <f t="shared" si="11"/>
        <v>3.7</v>
      </c>
      <c r="BC36" s="26">
        <f t="shared" si="11"/>
        <v>1970</v>
      </c>
      <c r="BD36" s="26">
        <f t="shared" si="11"/>
        <v>315.99999999999994</v>
      </c>
      <c r="BE36" s="26">
        <f t="shared" si="11"/>
        <v>8012</v>
      </c>
      <c r="BF36" s="26">
        <f t="shared" si="11"/>
        <v>257.75</v>
      </c>
      <c r="BG36" s="26">
        <f t="shared" si="11"/>
        <v>35525</v>
      </c>
      <c r="BH36" s="26">
        <f t="shared" si="11"/>
        <v>3668.6000000000004</v>
      </c>
      <c r="BI36" s="26">
        <f t="shared" si="11"/>
        <v>45660</v>
      </c>
      <c r="BJ36" s="26">
        <f t="shared" si="11"/>
        <v>4247.05</v>
      </c>
      <c r="BK36" s="26">
        <f t="shared" si="11"/>
        <v>63645</v>
      </c>
      <c r="BL36" s="26">
        <f t="shared" si="11"/>
        <v>8348.5699999999979</v>
      </c>
    </row>
  </sheetData>
  <mergeCells count="39">
    <mergeCell ref="A36:B36"/>
    <mergeCell ref="A5:A7"/>
    <mergeCell ref="B5:B7"/>
    <mergeCell ref="C5:F5"/>
    <mergeCell ref="I5:J6"/>
    <mergeCell ref="K5:L6"/>
    <mergeCell ref="G5:H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BC5:BD6"/>
    <mergeCell ref="BE5:BF6"/>
    <mergeCell ref="AE5:AF6"/>
    <mergeCell ref="AG5:AH6"/>
    <mergeCell ref="BK4:BL6"/>
    <mergeCell ref="AM5:AN6"/>
    <mergeCell ref="AW5:AX6"/>
    <mergeCell ref="M5:N6"/>
    <mergeCell ref="O5:P6"/>
    <mergeCell ref="AA5:AB6"/>
    <mergeCell ref="AQ5:AR6"/>
    <mergeCell ref="AU5:AV6"/>
    <mergeCell ref="S5:T6"/>
    <mergeCell ref="U5:V6"/>
    <mergeCell ref="W5:X6"/>
    <mergeCell ref="Y5:Z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"/>
  <sheetViews>
    <sheetView zoomScale="76" zoomScaleNormal="76" workbookViewId="0">
      <selection sqref="A1:BL1048576"/>
    </sheetView>
  </sheetViews>
  <sheetFormatPr defaultRowHeight="15" x14ac:dyDescent="0.25"/>
  <cols>
    <col min="1" max="1" width="6.28515625" style="21" customWidth="1"/>
    <col min="2" max="2" width="64.5703125" style="21" customWidth="1"/>
    <col min="3" max="63" width="14.7109375" style="21" customWidth="1"/>
    <col min="64" max="64" width="20.5703125" style="22" customWidth="1"/>
    <col min="65" max="65" width="9.140625" hidden="1" customWidth="1"/>
  </cols>
  <sheetData>
    <row r="1" spans="1:64" ht="29.25" customHeight="1" x14ac:dyDescent="0.25">
      <c r="B1" s="20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5.75" x14ac:dyDescent="0.25">
      <c r="B4" s="21" t="s">
        <v>3</v>
      </c>
      <c r="C4" s="122" t="s">
        <v>4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4"/>
      <c r="AY4" s="125" t="s">
        <v>5</v>
      </c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7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72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28">
        <v>1</v>
      </c>
      <c r="B8" s="29" t="s">
        <v>73</v>
      </c>
      <c r="C8" s="28">
        <v>1041</v>
      </c>
      <c r="D8" s="28">
        <v>162</v>
      </c>
      <c r="E8" s="28">
        <v>671</v>
      </c>
      <c r="F8" s="28">
        <v>150</v>
      </c>
      <c r="G8" s="28">
        <v>490</v>
      </c>
      <c r="H8" s="28">
        <v>10.85</v>
      </c>
      <c r="I8" s="28">
        <v>119</v>
      </c>
      <c r="J8" s="28">
        <v>0.83</v>
      </c>
      <c r="K8" s="28">
        <v>367</v>
      </c>
      <c r="L8" s="28">
        <v>39.25</v>
      </c>
      <c r="M8" s="28">
        <v>8</v>
      </c>
      <c r="N8" s="28">
        <v>2.68</v>
      </c>
      <c r="O8" s="28">
        <v>0</v>
      </c>
      <c r="P8" s="28">
        <v>0</v>
      </c>
      <c r="Q8" s="28">
        <f t="shared" ref="Q8:R10" si="0">(C8+E8+I8+K8)</f>
        <v>2198</v>
      </c>
      <c r="R8" s="28">
        <f t="shared" si="0"/>
        <v>352.08</v>
      </c>
      <c r="S8" s="28">
        <v>350</v>
      </c>
      <c r="T8" s="28">
        <v>240.9</v>
      </c>
      <c r="U8" s="28">
        <v>65</v>
      </c>
      <c r="V8" s="28">
        <v>336.89</v>
      </c>
      <c r="W8" s="28">
        <v>25</v>
      </c>
      <c r="X8" s="28">
        <v>225.2</v>
      </c>
      <c r="Y8" s="28">
        <v>0</v>
      </c>
      <c r="Z8" s="28">
        <v>0</v>
      </c>
      <c r="AA8" s="28">
        <v>0</v>
      </c>
      <c r="AB8" s="28">
        <v>0</v>
      </c>
      <c r="AC8" s="28">
        <f t="shared" ref="AC8:AD10" si="1">(S8+U8+W8+Y8)</f>
        <v>440</v>
      </c>
      <c r="AD8" s="28">
        <f t="shared" si="1"/>
        <v>802.99</v>
      </c>
      <c r="AE8" s="28">
        <v>2</v>
      </c>
      <c r="AF8" s="28">
        <v>0.75</v>
      </c>
      <c r="AG8" s="28">
        <v>15</v>
      </c>
      <c r="AH8" s="28">
        <v>2.82</v>
      </c>
      <c r="AI8" s="28">
        <v>305</v>
      </c>
      <c r="AJ8" s="28">
        <v>42.79</v>
      </c>
      <c r="AK8" s="28">
        <v>13</v>
      </c>
      <c r="AL8" s="28">
        <v>0.46</v>
      </c>
      <c r="AM8" s="28">
        <v>25</v>
      </c>
      <c r="AN8" s="28">
        <v>0.3</v>
      </c>
      <c r="AO8" s="28">
        <v>85</v>
      </c>
      <c r="AP8" s="28">
        <v>3.57</v>
      </c>
      <c r="AQ8" s="28">
        <v>0</v>
      </c>
      <c r="AR8" s="28">
        <v>0</v>
      </c>
      <c r="AS8" s="28">
        <f t="shared" ref="AS8:AT10" si="2">(Q8+AC8+AE8+AG8+AI8+AK8+AM8+AO8)</f>
        <v>3083</v>
      </c>
      <c r="AT8" s="28">
        <f t="shared" si="2"/>
        <v>1205.7599999999998</v>
      </c>
      <c r="AU8" s="28">
        <v>174</v>
      </c>
      <c r="AV8" s="28">
        <v>34.96</v>
      </c>
      <c r="AW8" s="28">
        <v>68</v>
      </c>
      <c r="AX8" s="28">
        <v>0.15</v>
      </c>
      <c r="AY8" s="28">
        <v>69</v>
      </c>
      <c r="AZ8" s="28">
        <v>1</v>
      </c>
      <c r="BA8" s="28">
        <v>69</v>
      </c>
      <c r="BB8" s="28">
        <v>3</v>
      </c>
      <c r="BC8" s="28">
        <v>410</v>
      </c>
      <c r="BD8" s="28">
        <v>61</v>
      </c>
      <c r="BE8" s="28">
        <v>1460</v>
      </c>
      <c r="BF8" s="28">
        <v>73</v>
      </c>
      <c r="BG8" s="28">
        <v>9430</v>
      </c>
      <c r="BH8" s="28">
        <v>1162.5</v>
      </c>
      <c r="BI8" s="28">
        <f t="shared" ref="BI8:BJ10" si="3">(AY8+BA8+BC8+BE8+BG8)</f>
        <v>11438</v>
      </c>
      <c r="BJ8" s="28">
        <f t="shared" si="3"/>
        <v>1300.5</v>
      </c>
      <c r="BK8" s="28">
        <f t="shared" ref="BK8:BL10" si="4">(AS8+BI8)</f>
        <v>14521</v>
      </c>
      <c r="BL8" s="28">
        <f t="shared" si="4"/>
        <v>2506.2599999999998</v>
      </c>
    </row>
    <row r="9" spans="1:64" x14ac:dyDescent="0.25">
      <c r="A9" s="28">
        <v>2</v>
      </c>
      <c r="B9" s="29" t="s">
        <v>74</v>
      </c>
      <c r="C9" s="28">
        <v>1150</v>
      </c>
      <c r="D9" s="28">
        <v>138</v>
      </c>
      <c r="E9" s="28">
        <v>2770</v>
      </c>
      <c r="F9" s="28">
        <v>90</v>
      </c>
      <c r="G9" s="28">
        <v>1662</v>
      </c>
      <c r="H9" s="28">
        <v>38.5</v>
      </c>
      <c r="I9" s="28">
        <v>447</v>
      </c>
      <c r="J9" s="28">
        <v>6.65</v>
      </c>
      <c r="K9" s="28">
        <v>105</v>
      </c>
      <c r="L9" s="28">
        <v>6.09</v>
      </c>
      <c r="M9" s="28">
        <v>0</v>
      </c>
      <c r="N9" s="28">
        <v>0</v>
      </c>
      <c r="O9" s="28">
        <v>0</v>
      </c>
      <c r="P9" s="28">
        <v>0</v>
      </c>
      <c r="Q9" s="28">
        <f t="shared" si="0"/>
        <v>4472</v>
      </c>
      <c r="R9" s="28">
        <f t="shared" si="0"/>
        <v>240.74</v>
      </c>
      <c r="S9" s="28">
        <v>240</v>
      </c>
      <c r="T9" s="28">
        <v>29</v>
      </c>
      <c r="U9" s="28">
        <v>15</v>
      </c>
      <c r="V9" s="28">
        <v>19.21</v>
      </c>
      <c r="W9" s="28">
        <v>18</v>
      </c>
      <c r="X9" s="28">
        <v>2.25</v>
      </c>
      <c r="Y9" s="28">
        <v>0</v>
      </c>
      <c r="Z9" s="28">
        <v>0</v>
      </c>
      <c r="AA9" s="28">
        <v>0</v>
      </c>
      <c r="AB9" s="28">
        <v>0</v>
      </c>
      <c r="AC9" s="28">
        <f t="shared" si="1"/>
        <v>273</v>
      </c>
      <c r="AD9" s="28">
        <f t="shared" si="1"/>
        <v>50.46</v>
      </c>
      <c r="AE9" s="28">
        <v>4</v>
      </c>
      <c r="AF9" s="28">
        <v>0.9</v>
      </c>
      <c r="AG9" s="28">
        <v>80</v>
      </c>
      <c r="AH9" s="28">
        <v>2.88</v>
      </c>
      <c r="AI9" s="28">
        <v>126</v>
      </c>
      <c r="AJ9" s="28">
        <v>7.2</v>
      </c>
      <c r="AK9" s="28">
        <v>112</v>
      </c>
      <c r="AL9" s="28">
        <v>0.64</v>
      </c>
      <c r="AM9" s="28">
        <v>86</v>
      </c>
      <c r="AN9" s="28">
        <v>0.27</v>
      </c>
      <c r="AO9" s="28">
        <v>653</v>
      </c>
      <c r="AP9" s="28">
        <v>6.5</v>
      </c>
      <c r="AQ9" s="28">
        <v>0</v>
      </c>
      <c r="AR9" s="28">
        <v>0</v>
      </c>
      <c r="AS9" s="28">
        <f t="shared" si="2"/>
        <v>5806</v>
      </c>
      <c r="AT9" s="28">
        <f t="shared" si="2"/>
        <v>309.58999999999992</v>
      </c>
      <c r="AU9" s="28">
        <v>1424</v>
      </c>
      <c r="AV9" s="28">
        <v>42.37</v>
      </c>
      <c r="AW9" s="28">
        <v>87</v>
      </c>
      <c r="AX9" s="28">
        <v>0.59</v>
      </c>
      <c r="AY9" s="28">
        <v>0</v>
      </c>
      <c r="AZ9" s="28">
        <v>0</v>
      </c>
      <c r="BA9" s="28">
        <v>15</v>
      </c>
      <c r="BB9" s="28">
        <v>0.7</v>
      </c>
      <c r="BC9" s="28">
        <v>92</v>
      </c>
      <c r="BD9" s="28">
        <v>11</v>
      </c>
      <c r="BE9" s="28">
        <v>455</v>
      </c>
      <c r="BF9" s="28">
        <v>12.5</v>
      </c>
      <c r="BG9" s="28">
        <v>890</v>
      </c>
      <c r="BH9" s="28">
        <v>57</v>
      </c>
      <c r="BI9" s="28">
        <f t="shared" si="3"/>
        <v>1452</v>
      </c>
      <c r="BJ9" s="28">
        <f t="shared" si="3"/>
        <v>81.2</v>
      </c>
      <c r="BK9" s="28">
        <f t="shared" si="4"/>
        <v>7258</v>
      </c>
      <c r="BL9" s="28">
        <f t="shared" si="4"/>
        <v>390.78999999999991</v>
      </c>
    </row>
    <row r="10" spans="1:64" x14ac:dyDescent="0.25">
      <c r="A10" s="28">
        <v>3</v>
      </c>
      <c r="B10" s="29" t="s">
        <v>75</v>
      </c>
      <c r="C10" s="28">
        <v>1910</v>
      </c>
      <c r="D10" s="28">
        <v>200</v>
      </c>
      <c r="E10" s="28">
        <v>780</v>
      </c>
      <c r="F10" s="28">
        <v>171.03</v>
      </c>
      <c r="G10" s="28">
        <v>150</v>
      </c>
      <c r="H10" s="28">
        <v>5.5</v>
      </c>
      <c r="I10" s="28">
        <v>52</v>
      </c>
      <c r="J10" s="28">
        <v>1.45</v>
      </c>
      <c r="K10" s="28">
        <v>103</v>
      </c>
      <c r="L10" s="28">
        <v>34.82</v>
      </c>
      <c r="M10" s="28">
        <v>38</v>
      </c>
      <c r="N10" s="28">
        <v>9.68</v>
      </c>
      <c r="O10" s="28">
        <v>1460</v>
      </c>
      <c r="P10" s="28">
        <v>63</v>
      </c>
      <c r="Q10" s="28">
        <f t="shared" si="0"/>
        <v>2845</v>
      </c>
      <c r="R10" s="28">
        <f t="shared" si="0"/>
        <v>407.29999999999995</v>
      </c>
      <c r="S10" s="28">
        <v>1890</v>
      </c>
      <c r="T10" s="28">
        <v>394.4</v>
      </c>
      <c r="U10" s="28">
        <v>575</v>
      </c>
      <c r="V10" s="28">
        <v>535.5</v>
      </c>
      <c r="W10" s="28">
        <v>230</v>
      </c>
      <c r="X10" s="28">
        <v>1022</v>
      </c>
      <c r="Y10" s="28">
        <v>0</v>
      </c>
      <c r="Z10" s="28">
        <v>0</v>
      </c>
      <c r="AA10" s="28">
        <v>0</v>
      </c>
      <c r="AB10" s="28">
        <v>0</v>
      </c>
      <c r="AC10" s="28">
        <f t="shared" si="1"/>
        <v>2695</v>
      </c>
      <c r="AD10" s="28">
        <f t="shared" si="1"/>
        <v>1951.9</v>
      </c>
      <c r="AE10" s="28">
        <v>10</v>
      </c>
      <c r="AF10" s="28">
        <v>2.7</v>
      </c>
      <c r="AG10" s="28">
        <v>103</v>
      </c>
      <c r="AH10" s="28">
        <v>4.22</v>
      </c>
      <c r="AI10" s="28">
        <v>1355</v>
      </c>
      <c r="AJ10" s="28">
        <v>198.25</v>
      </c>
      <c r="AK10" s="28">
        <v>13</v>
      </c>
      <c r="AL10" s="28">
        <v>0.42</v>
      </c>
      <c r="AM10" s="28">
        <v>16</v>
      </c>
      <c r="AN10" s="28">
        <v>0.16</v>
      </c>
      <c r="AO10" s="28">
        <v>2059</v>
      </c>
      <c r="AP10" s="28">
        <v>21.22</v>
      </c>
      <c r="AQ10" s="28">
        <v>0</v>
      </c>
      <c r="AR10" s="28">
        <v>0</v>
      </c>
      <c r="AS10" s="28">
        <f t="shared" si="2"/>
        <v>9096</v>
      </c>
      <c r="AT10" s="28">
        <f t="shared" si="2"/>
        <v>2586.1699999999992</v>
      </c>
      <c r="AU10" s="28">
        <v>4258</v>
      </c>
      <c r="AV10" s="28">
        <v>134.1</v>
      </c>
      <c r="AW10" s="28">
        <v>2805</v>
      </c>
      <c r="AX10" s="28">
        <v>13.56</v>
      </c>
      <c r="AY10" s="28">
        <v>0</v>
      </c>
      <c r="AZ10" s="28">
        <v>0</v>
      </c>
      <c r="BA10" s="28">
        <v>0</v>
      </c>
      <c r="BB10" s="28">
        <v>0</v>
      </c>
      <c r="BC10" s="28">
        <v>1468</v>
      </c>
      <c r="BD10" s="28">
        <v>244</v>
      </c>
      <c r="BE10" s="28">
        <v>6097</v>
      </c>
      <c r="BF10" s="28">
        <v>172.25</v>
      </c>
      <c r="BG10" s="28">
        <v>25205</v>
      </c>
      <c r="BH10" s="28">
        <v>2449.1</v>
      </c>
      <c r="BI10" s="28">
        <f t="shared" si="3"/>
        <v>32770</v>
      </c>
      <c r="BJ10" s="28">
        <f t="shared" si="3"/>
        <v>2865.35</v>
      </c>
      <c r="BK10" s="28">
        <f t="shared" si="4"/>
        <v>41866</v>
      </c>
      <c r="BL10" s="28">
        <f t="shared" si="4"/>
        <v>5451.5199999999986</v>
      </c>
    </row>
    <row r="11" spans="1:64" s="27" customFormat="1" x14ac:dyDescent="0.25">
      <c r="A11" s="120" t="s">
        <v>71</v>
      </c>
      <c r="B11" s="121"/>
      <c r="C11" s="30">
        <f t="shared" ref="C11:AH11" si="5">SUM(C4:C10)</f>
        <v>4101</v>
      </c>
      <c r="D11" s="30">
        <f t="shared" si="5"/>
        <v>500</v>
      </c>
      <c r="E11" s="30">
        <f t="shared" si="5"/>
        <v>4221</v>
      </c>
      <c r="F11" s="30">
        <f t="shared" si="5"/>
        <v>411.03</v>
      </c>
      <c r="G11" s="30">
        <f t="shared" si="5"/>
        <v>2302</v>
      </c>
      <c r="H11" s="30">
        <f t="shared" si="5"/>
        <v>54.85</v>
      </c>
      <c r="I11" s="30">
        <f t="shared" si="5"/>
        <v>618</v>
      </c>
      <c r="J11" s="30">
        <f t="shared" si="5"/>
        <v>8.93</v>
      </c>
      <c r="K11" s="30">
        <f t="shared" si="5"/>
        <v>575</v>
      </c>
      <c r="L11" s="30">
        <f t="shared" si="5"/>
        <v>80.16</v>
      </c>
      <c r="M11" s="30">
        <f t="shared" si="5"/>
        <v>46</v>
      </c>
      <c r="N11" s="30">
        <f t="shared" si="5"/>
        <v>12.36</v>
      </c>
      <c r="O11" s="30">
        <f t="shared" si="5"/>
        <v>1460</v>
      </c>
      <c r="P11" s="30">
        <f t="shared" si="5"/>
        <v>63</v>
      </c>
      <c r="Q11" s="30">
        <f t="shared" si="5"/>
        <v>9515</v>
      </c>
      <c r="R11" s="30">
        <f t="shared" si="5"/>
        <v>1000.1199999999999</v>
      </c>
      <c r="S11" s="30">
        <f t="shared" si="5"/>
        <v>2480</v>
      </c>
      <c r="T11" s="30">
        <f t="shared" si="5"/>
        <v>664.3</v>
      </c>
      <c r="U11" s="30">
        <f t="shared" si="5"/>
        <v>655</v>
      </c>
      <c r="V11" s="30">
        <f t="shared" si="5"/>
        <v>891.59999999999991</v>
      </c>
      <c r="W11" s="30">
        <f t="shared" si="5"/>
        <v>273</v>
      </c>
      <c r="X11" s="30">
        <f t="shared" si="5"/>
        <v>1249.45</v>
      </c>
      <c r="Y11" s="30">
        <f t="shared" si="5"/>
        <v>0</v>
      </c>
      <c r="Z11" s="30">
        <f t="shared" si="5"/>
        <v>0</v>
      </c>
      <c r="AA11" s="30">
        <f t="shared" si="5"/>
        <v>0</v>
      </c>
      <c r="AB11" s="30">
        <f t="shared" si="5"/>
        <v>0</v>
      </c>
      <c r="AC11" s="30">
        <f t="shared" si="5"/>
        <v>3408</v>
      </c>
      <c r="AD11" s="30">
        <f t="shared" si="5"/>
        <v>2805.3500000000004</v>
      </c>
      <c r="AE11" s="30">
        <f t="shared" si="5"/>
        <v>16</v>
      </c>
      <c r="AF11" s="30">
        <f t="shared" si="5"/>
        <v>4.3499999999999996</v>
      </c>
      <c r="AG11" s="30">
        <f t="shared" si="5"/>
        <v>198</v>
      </c>
      <c r="AH11" s="30">
        <f t="shared" si="5"/>
        <v>9.9199999999999982</v>
      </c>
      <c r="AI11" s="30">
        <f t="shared" ref="AI11:BN11" si="6">SUM(AI4:AI10)</f>
        <v>1786</v>
      </c>
      <c r="AJ11" s="30">
        <f t="shared" si="6"/>
        <v>248.24</v>
      </c>
      <c r="AK11" s="30">
        <f t="shared" si="6"/>
        <v>138</v>
      </c>
      <c r="AL11" s="30">
        <f t="shared" si="6"/>
        <v>1.52</v>
      </c>
      <c r="AM11" s="30">
        <f t="shared" si="6"/>
        <v>127</v>
      </c>
      <c r="AN11" s="30">
        <f t="shared" si="6"/>
        <v>0.73000000000000009</v>
      </c>
      <c r="AO11" s="30">
        <f t="shared" si="6"/>
        <v>2797</v>
      </c>
      <c r="AP11" s="30">
        <f t="shared" si="6"/>
        <v>31.29</v>
      </c>
      <c r="AQ11" s="30">
        <f t="shared" si="6"/>
        <v>0</v>
      </c>
      <c r="AR11" s="30">
        <f t="shared" si="6"/>
        <v>0</v>
      </c>
      <c r="AS11" s="30">
        <f t="shared" si="6"/>
        <v>17985</v>
      </c>
      <c r="AT11" s="30">
        <f t="shared" si="6"/>
        <v>4101.5199999999986</v>
      </c>
      <c r="AU11" s="30">
        <f t="shared" si="6"/>
        <v>5856</v>
      </c>
      <c r="AV11" s="30">
        <f t="shared" si="6"/>
        <v>211.43</v>
      </c>
      <c r="AW11" s="30">
        <f t="shared" si="6"/>
        <v>2960</v>
      </c>
      <c r="AX11" s="30">
        <f t="shared" si="6"/>
        <v>14.3</v>
      </c>
      <c r="AY11" s="30">
        <f t="shared" si="6"/>
        <v>69</v>
      </c>
      <c r="AZ11" s="30">
        <f t="shared" si="6"/>
        <v>1</v>
      </c>
      <c r="BA11" s="30">
        <f t="shared" si="6"/>
        <v>84</v>
      </c>
      <c r="BB11" s="30">
        <f t="shared" si="6"/>
        <v>3.7</v>
      </c>
      <c r="BC11" s="30">
        <f t="shared" si="6"/>
        <v>1970</v>
      </c>
      <c r="BD11" s="30">
        <f t="shared" si="6"/>
        <v>316</v>
      </c>
      <c r="BE11" s="30">
        <f t="shared" si="6"/>
        <v>8012</v>
      </c>
      <c r="BF11" s="30">
        <f t="shared" si="6"/>
        <v>257.75</v>
      </c>
      <c r="BG11" s="30">
        <f t="shared" si="6"/>
        <v>35525</v>
      </c>
      <c r="BH11" s="30">
        <f t="shared" si="6"/>
        <v>3668.6</v>
      </c>
      <c r="BI11" s="30">
        <f t="shared" si="6"/>
        <v>45660</v>
      </c>
      <c r="BJ11" s="30">
        <f t="shared" si="6"/>
        <v>4247.05</v>
      </c>
      <c r="BK11" s="30">
        <f t="shared" si="6"/>
        <v>63645</v>
      </c>
      <c r="BL11" s="30">
        <f t="shared" si="6"/>
        <v>8348.5699999999979</v>
      </c>
    </row>
  </sheetData>
  <mergeCells count="39">
    <mergeCell ref="A11:B11"/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"/>
  <sheetViews>
    <sheetView workbookViewId="0">
      <selection activeCell="B16" sqref="B1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hidden="1" customWidth="1"/>
  </cols>
  <sheetData>
    <row r="1" spans="1:64" x14ac:dyDescent="0.25">
      <c r="B1" s="19" t="s">
        <v>76</v>
      </c>
    </row>
    <row r="2" spans="1:64" ht="21.75" customHeight="1" x14ac:dyDescent="0.3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77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</sheetData>
  <mergeCells count="38"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workbookViewId="0">
      <selection activeCell="B16" sqref="B1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customWidth="1"/>
  </cols>
  <sheetData>
    <row r="1" spans="1:64" x14ac:dyDescent="0.25">
      <c r="B1" s="19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B4" t="s">
        <v>78</v>
      </c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8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32">
        <v>1</v>
      </c>
      <c r="B8" s="33" t="s">
        <v>43</v>
      </c>
      <c r="C8" s="32">
        <v>630</v>
      </c>
      <c r="D8" s="32">
        <v>81</v>
      </c>
      <c r="E8" s="32">
        <v>244</v>
      </c>
      <c r="F8" s="32">
        <v>51.75</v>
      </c>
      <c r="G8" s="32">
        <v>70</v>
      </c>
      <c r="H8" s="32">
        <v>2.7</v>
      </c>
      <c r="I8" s="32">
        <v>5</v>
      </c>
      <c r="J8" s="32">
        <v>0.1</v>
      </c>
      <c r="K8" s="32">
        <v>15</v>
      </c>
      <c r="L8" s="32">
        <v>4.12</v>
      </c>
      <c r="M8" s="32">
        <v>5</v>
      </c>
      <c r="N8" s="32">
        <v>2</v>
      </c>
      <c r="O8" s="32">
        <v>700</v>
      </c>
      <c r="P8" s="32">
        <v>39</v>
      </c>
      <c r="Q8" s="32">
        <f t="shared" ref="Q8:Q35" si="0">(C8+E8+I8+K8)</f>
        <v>894</v>
      </c>
      <c r="R8" s="32">
        <f t="shared" ref="R8:R35" si="1">(D8+F8+J8+L8)</f>
        <v>136.97</v>
      </c>
      <c r="S8" s="32">
        <v>300</v>
      </c>
      <c r="T8" s="32">
        <v>50</v>
      </c>
      <c r="U8" s="32">
        <v>50</v>
      </c>
      <c r="V8" s="32">
        <v>50</v>
      </c>
      <c r="W8" s="32">
        <v>50</v>
      </c>
      <c r="X8" s="32">
        <v>160</v>
      </c>
      <c r="Y8" s="32">
        <v>0</v>
      </c>
      <c r="Z8" s="32">
        <v>0</v>
      </c>
      <c r="AA8" s="32">
        <v>0</v>
      </c>
      <c r="AB8" s="32">
        <v>0</v>
      </c>
      <c r="AC8" s="32">
        <f t="shared" ref="AC8:AC35" si="2">(S8+U8+W8+Y8)</f>
        <v>400</v>
      </c>
      <c r="AD8" s="32">
        <f t="shared" ref="AD8:AD35" si="3">(T8+V8+X8+Z8)</f>
        <v>260</v>
      </c>
      <c r="AE8" s="32">
        <v>1</v>
      </c>
      <c r="AF8" s="32">
        <v>0.5</v>
      </c>
      <c r="AG8" s="32">
        <v>25</v>
      </c>
      <c r="AH8" s="32">
        <v>1</v>
      </c>
      <c r="AI8" s="32">
        <v>300</v>
      </c>
      <c r="AJ8" s="32">
        <v>38</v>
      </c>
      <c r="AK8" s="32">
        <v>5</v>
      </c>
      <c r="AL8" s="32">
        <v>0.05</v>
      </c>
      <c r="AM8" s="32">
        <v>5</v>
      </c>
      <c r="AN8" s="32">
        <v>0.05</v>
      </c>
      <c r="AO8" s="32">
        <v>200</v>
      </c>
      <c r="AP8" s="32">
        <v>0.1</v>
      </c>
      <c r="AQ8" s="32">
        <v>0</v>
      </c>
      <c r="AR8" s="32">
        <v>0</v>
      </c>
      <c r="AS8" s="32">
        <f t="shared" ref="AS8:AS35" si="4">(Q8+AC8+AE8+AG8+AI8+AK8+AM8+AO8)</f>
        <v>1830</v>
      </c>
      <c r="AT8" s="32">
        <f t="shared" ref="AT8:AT35" si="5">(R8+AD8+AF8+AH8+AJ8+AL8+AN8+AP8)</f>
        <v>436.67000000000007</v>
      </c>
      <c r="AU8" s="32">
        <v>1000</v>
      </c>
      <c r="AV8" s="32">
        <v>30.5</v>
      </c>
      <c r="AW8" s="32">
        <v>400</v>
      </c>
      <c r="AX8" s="32">
        <v>1.6</v>
      </c>
      <c r="AY8" s="32">
        <v>0</v>
      </c>
      <c r="AZ8" s="32">
        <v>0</v>
      </c>
      <c r="BA8" s="32">
        <v>0</v>
      </c>
      <c r="BB8" s="32">
        <v>0</v>
      </c>
      <c r="BC8" s="32">
        <v>250</v>
      </c>
      <c r="BD8" s="32">
        <v>50</v>
      </c>
      <c r="BE8" s="32">
        <v>1600</v>
      </c>
      <c r="BF8" s="32">
        <v>38</v>
      </c>
      <c r="BG8" s="32">
        <v>350</v>
      </c>
      <c r="BH8" s="32">
        <v>30</v>
      </c>
      <c r="BI8" s="32">
        <f t="shared" ref="BI8:BI35" si="6">(AY8+BA8+BC8+BE8+BG8)</f>
        <v>2200</v>
      </c>
      <c r="BJ8" s="32">
        <f t="shared" ref="BJ8:BJ35" si="7">(AZ8+BB8+BD8+BF8+BH8)</f>
        <v>118</v>
      </c>
      <c r="BK8" s="32">
        <f t="shared" ref="BK8:BK35" si="8">(AS8+BI8)</f>
        <v>4030</v>
      </c>
      <c r="BL8" s="32">
        <f t="shared" ref="BL8:BL35" si="9">(AT8+BJ8)</f>
        <v>554.67000000000007</v>
      </c>
    </row>
    <row r="9" spans="1:64" x14ac:dyDescent="0.25">
      <c r="A9" s="32">
        <v>2</v>
      </c>
      <c r="B9" s="33" t="s">
        <v>44</v>
      </c>
      <c r="C9" s="32">
        <v>110</v>
      </c>
      <c r="D9" s="32">
        <v>6</v>
      </c>
      <c r="E9" s="32">
        <v>55</v>
      </c>
      <c r="F9" s="32">
        <v>6.85</v>
      </c>
      <c r="G9" s="32">
        <v>20</v>
      </c>
      <c r="H9" s="32">
        <v>0.8</v>
      </c>
      <c r="I9" s="32">
        <v>3</v>
      </c>
      <c r="J9" s="32">
        <v>0.05</v>
      </c>
      <c r="K9" s="32">
        <v>6</v>
      </c>
      <c r="L9" s="32">
        <v>0.55000000000000004</v>
      </c>
      <c r="M9" s="32">
        <v>3</v>
      </c>
      <c r="N9" s="32">
        <v>0.25</v>
      </c>
      <c r="O9" s="32">
        <v>130</v>
      </c>
      <c r="P9" s="32">
        <v>6</v>
      </c>
      <c r="Q9" s="32">
        <f t="shared" si="0"/>
        <v>174</v>
      </c>
      <c r="R9" s="32">
        <f t="shared" si="1"/>
        <v>13.450000000000001</v>
      </c>
      <c r="S9" s="32">
        <v>40</v>
      </c>
      <c r="T9" s="32">
        <v>3</v>
      </c>
      <c r="U9" s="32">
        <v>10</v>
      </c>
      <c r="V9" s="32">
        <v>4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f t="shared" si="2"/>
        <v>50</v>
      </c>
      <c r="AD9" s="32">
        <f t="shared" si="3"/>
        <v>7</v>
      </c>
      <c r="AE9" s="32">
        <v>2</v>
      </c>
      <c r="AF9" s="32">
        <v>0.5</v>
      </c>
      <c r="AG9" s="32">
        <v>10</v>
      </c>
      <c r="AH9" s="32">
        <v>0.4</v>
      </c>
      <c r="AI9" s="32">
        <v>80</v>
      </c>
      <c r="AJ9" s="32">
        <v>8</v>
      </c>
      <c r="AK9" s="32">
        <v>2</v>
      </c>
      <c r="AL9" s="32">
        <v>0.1</v>
      </c>
      <c r="AM9" s="32">
        <v>0</v>
      </c>
      <c r="AN9" s="32">
        <v>0</v>
      </c>
      <c r="AO9" s="32">
        <v>55</v>
      </c>
      <c r="AP9" s="32">
        <v>0.5</v>
      </c>
      <c r="AQ9" s="32">
        <v>0</v>
      </c>
      <c r="AR9" s="32">
        <v>0</v>
      </c>
      <c r="AS9" s="32">
        <f t="shared" si="4"/>
        <v>373</v>
      </c>
      <c r="AT9" s="32">
        <f t="shared" si="5"/>
        <v>29.950000000000003</v>
      </c>
      <c r="AU9" s="32">
        <v>10</v>
      </c>
      <c r="AV9" s="32">
        <v>0.9</v>
      </c>
      <c r="AW9" s="32">
        <v>30</v>
      </c>
      <c r="AX9" s="32">
        <v>0.3</v>
      </c>
      <c r="AY9" s="32">
        <v>0</v>
      </c>
      <c r="AZ9" s="32">
        <v>0</v>
      </c>
      <c r="BA9" s="32">
        <v>0</v>
      </c>
      <c r="BB9" s="32">
        <v>0</v>
      </c>
      <c r="BC9" s="32">
        <v>230</v>
      </c>
      <c r="BD9" s="32">
        <v>22</v>
      </c>
      <c r="BE9" s="32">
        <v>300</v>
      </c>
      <c r="BF9" s="32">
        <v>7</v>
      </c>
      <c r="BG9" s="32">
        <v>650</v>
      </c>
      <c r="BH9" s="32">
        <v>30</v>
      </c>
      <c r="BI9" s="32">
        <f t="shared" si="6"/>
        <v>1180</v>
      </c>
      <c r="BJ9" s="32">
        <f t="shared" si="7"/>
        <v>59</v>
      </c>
      <c r="BK9" s="32">
        <f t="shared" si="8"/>
        <v>1553</v>
      </c>
      <c r="BL9" s="32">
        <f t="shared" si="9"/>
        <v>88.95</v>
      </c>
    </row>
    <row r="10" spans="1:64" x14ac:dyDescent="0.25">
      <c r="A10" s="32">
        <v>3</v>
      </c>
      <c r="B10" s="33" t="s">
        <v>45</v>
      </c>
      <c r="C10" s="32">
        <v>12</v>
      </c>
      <c r="D10" s="32">
        <v>1.4</v>
      </c>
      <c r="E10" s="32">
        <v>1</v>
      </c>
      <c r="F10" s="32">
        <v>0.19</v>
      </c>
      <c r="G10" s="32">
        <v>0</v>
      </c>
      <c r="H10" s="32">
        <v>0</v>
      </c>
      <c r="I10" s="32">
        <v>1</v>
      </c>
      <c r="J10" s="32">
        <v>0.05</v>
      </c>
      <c r="K10" s="32">
        <v>0</v>
      </c>
      <c r="L10" s="32">
        <v>0</v>
      </c>
      <c r="M10" s="32">
        <v>0</v>
      </c>
      <c r="N10" s="32">
        <v>0</v>
      </c>
      <c r="O10" s="32">
        <v>10</v>
      </c>
      <c r="P10" s="32">
        <v>0.09</v>
      </c>
      <c r="Q10" s="32">
        <f t="shared" si="0"/>
        <v>14</v>
      </c>
      <c r="R10" s="32">
        <f t="shared" si="1"/>
        <v>1.64</v>
      </c>
      <c r="S10" s="32">
        <v>20</v>
      </c>
      <c r="T10" s="32">
        <v>3</v>
      </c>
      <c r="U10" s="32">
        <v>10</v>
      </c>
      <c r="V10" s="32">
        <v>3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f t="shared" si="2"/>
        <v>30</v>
      </c>
      <c r="AD10" s="32">
        <f t="shared" si="3"/>
        <v>6</v>
      </c>
      <c r="AE10" s="32">
        <v>0</v>
      </c>
      <c r="AF10" s="32">
        <v>0</v>
      </c>
      <c r="AG10" s="32">
        <v>2</v>
      </c>
      <c r="AH10" s="32">
        <v>0.08</v>
      </c>
      <c r="AI10" s="32">
        <v>10</v>
      </c>
      <c r="AJ10" s="32">
        <v>1</v>
      </c>
      <c r="AK10" s="32">
        <v>0</v>
      </c>
      <c r="AL10" s="32">
        <v>0</v>
      </c>
      <c r="AM10" s="32">
        <v>1</v>
      </c>
      <c r="AN10" s="32">
        <v>0.01</v>
      </c>
      <c r="AO10" s="32">
        <v>5</v>
      </c>
      <c r="AP10" s="32">
        <v>0.05</v>
      </c>
      <c r="AQ10" s="32">
        <v>0</v>
      </c>
      <c r="AR10" s="32">
        <v>0</v>
      </c>
      <c r="AS10" s="32">
        <f t="shared" si="4"/>
        <v>62</v>
      </c>
      <c r="AT10" s="32">
        <f t="shared" si="5"/>
        <v>8.7799999999999994</v>
      </c>
      <c r="AU10" s="32">
        <v>90</v>
      </c>
      <c r="AV10" s="32">
        <v>2.4</v>
      </c>
      <c r="AW10" s="32">
        <v>10</v>
      </c>
      <c r="AX10" s="32">
        <v>0.05</v>
      </c>
      <c r="AY10" s="32">
        <v>0</v>
      </c>
      <c r="AZ10" s="32">
        <v>0</v>
      </c>
      <c r="BA10" s="32">
        <v>0</v>
      </c>
      <c r="BB10" s="32">
        <v>0</v>
      </c>
      <c r="BC10" s="32">
        <v>2</v>
      </c>
      <c r="BD10" s="32">
        <v>0.5</v>
      </c>
      <c r="BE10" s="32">
        <v>40</v>
      </c>
      <c r="BF10" s="32">
        <v>1.25</v>
      </c>
      <c r="BG10" s="32">
        <v>20</v>
      </c>
      <c r="BH10" s="32">
        <v>1</v>
      </c>
      <c r="BI10" s="32">
        <f t="shared" si="6"/>
        <v>62</v>
      </c>
      <c r="BJ10" s="32">
        <f t="shared" si="7"/>
        <v>2.75</v>
      </c>
      <c r="BK10" s="32">
        <f t="shared" si="8"/>
        <v>124</v>
      </c>
      <c r="BL10" s="32">
        <f t="shared" si="9"/>
        <v>11.53</v>
      </c>
    </row>
    <row r="11" spans="1:64" x14ac:dyDescent="0.25">
      <c r="A11" s="32">
        <v>4</v>
      </c>
      <c r="B11" s="33" t="s">
        <v>46</v>
      </c>
      <c r="C11" s="32">
        <v>10</v>
      </c>
      <c r="D11" s="32">
        <v>0.8</v>
      </c>
      <c r="E11" s="32">
        <v>0</v>
      </c>
      <c r="F11" s="32">
        <v>0</v>
      </c>
      <c r="G11" s="32">
        <v>0</v>
      </c>
      <c r="H11" s="32">
        <v>0</v>
      </c>
      <c r="I11" s="32">
        <v>1</v>
      </c>
      <c r="J11" s="32">
        <v>0.05</v>
      </c>
      <c r="K11" s="32">
        <v>0</v>
      </c>
      <c r="L11" s="32">
        <v>0</v>
      </c>
      <c r="M11" s="32">
        <v>0</v>
      </c>
      <c r="N11" s="32">
        <v>0</v>
      </c>
      <c r="O11" s="32">
        <v>10</v>
      </c>
      <c r="P11" s="32">
        <v>0.09</v>
      </c>
      <c r="Q11" s="32">
        <f t="shared" si="0"/>
        <v>11</v>
      </c>
      <c r="R11" s="32">
        <f t="shared" si="1"/>
        <v>0.85000000000000009</v>
      </c>
      <c r="S11" s="32">
        <v>50</v>
      </c>
      <c r="T11" s="32">
        <v>4</v>
      </c>
      <c r="U11" s="32">
        <v>10</v>
      </c>
      <c r="V11" s="32">
        <v>4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f t="shared" si="2"/>
        <v>60</v>
      </c>
      <c r="AD11" s="32">
        <f t="shared" si="3"/>
        <v>8</v>
      </c>
      <c r="AE11" s="32">
        <v>0</v>
      </c>
      <c r="AF11" s="32">
        <v>0</v>
      </c>
      <c r="AG11" s="32">
        <v>2</v>
      </c>
      <c r="AH11" s="32">
        <v>0.08</v>
      </c>
      <c r="AI11" s="32">
        <v>15</v>
      </c>
      <c r="AJ11" s="32">
        <v>1.5</v>
      </c>
      <c r="AK11" s="32">
        <v>0</v>
      </c>
      <c r="AL11" s="32">
        <v>0</v>
      </c>
      <c r="AM11" s="32">
        <v>0</v>
      </c>
      <c r="AN11" s="32">
        <v>0</v>
      </c>
      <c r="AO11" s="32">
        <v>5</v>
      </c>
      <c r="AP11" s="32">
        <v>0.25</v>
      </c>
      <c r="AQ11" s="32">
        <v>0</v>
      </c>
      <c r="AR11" s="32">
        <v>0</v>
      </c>
      <c r="AS11" s="32">
        <f t="shared" si="4"/>
        <v>93</v>
      </c>
      <c r="AT11" s="32">
        <f t="shared" si="5"/>
        <v>10.68</v>
      </c>
      <c r="AU11" s="32">
        <v>40</v>
      </c>
      <c r="AV11" s="32">
        <v>1.3</v>
      </c>
      <c r="AW11" s="32">
        <v>10</v>
      </c>
      <c r="AX11" s="32">
        <v>0.05</v>
      </c>
      <c r="AY11" s="32">
        <v>0</v>
      </c>
      <c r="AZ11" s="32">
        <v>0</v>
      </c>
      <c r="BA11" s="32">
        <v>0</v>
      </c>
      <c r="BB11" s="32">
        <v>0</v>
      </c>
      <c r="BC11" s="32">
        <v>5</v>
      </c>
      <c r="BD11" s="32">
        <v>1</v>
      </c>
      <c r="BE11" s="32">
        <v>20</v>
      </c>
      <c r="BF11" s="32">
        <v>0.5</v>
      </c>
      <c r="BG11" s="32">
        <v>200</v>
      </c>
      <c r="BH11" s="32">
        <v>7.5</v>
      </c>
      <c r="BI11" s="32">
        <f t="shared" si="6"/>
        <v>225</v>
      </c>
      <c r="BJ11" s="32">
        <f t="shared" si="7"/>
        <v>9</v>
      </c>
      <c r="BK11" s="32">
        <f t="shared" si="8"/>
        <v>318</v>
      </c>
      <c r="BL11" s="32">
        <f t="shared" si="9"/>
        <v>19.68</v>
      </c>
    </row>
    <row r="12" spans="1:64" x14ac:dyDescent="0.25">
      <c r="A12" s="32">
        <v>5</v>
      </c>
      <c r="B12" s="33" t="s">
        <v>47</v>
      </c>
      <c r="C12" s="32">
        <v>120</v>
      </c>
      <c r="D12" s="32">
        <v>8.8000000000000007</v>
      </c>
      <c r="E12" s="32">
        <v>88</v>
      </c>
      <c r="F12" s="32">
        <v>4.22</v>
      </c>
      <c r="G12" s="32">
        <v>15</v>
      </c>
      <c r="H12" s="32">
        <v>0.4</v>
      </c>
      <c r="I12" s="32">
        <v>2</v>
      </c>
      <c r="J12" s="32">
        <v>0.06</v>
      </c>
      <c r="K12" s="32">
        <v>5</v>
      </c>
      <c r="L12" s="32">
        <v>0.5</v>
      </c>
      <c r="M12" s="32">
        <v>2</v>
      </c>
      <c r="N12" s="32">
        <v>0.25</v>
      </c>
      <c r="O12" s="32">
        <v>85</v>
      </c>
      <c r="P12" s="32">
        <v>0.9</v>
      </c>
      <c r="Q12" s="32">
        <f t="shared" si="0"/>
        <v>215</v>
      </c>
      <c r="R12" s="32">
        <f t="shared" si="1"/>
        <v>13.58</v>
      </c>
      <c r="S12" s="32">
        <v>30</v>
      </c>
      <c r="T12" s="32">
        <v>0.5</v>
      </c>
      <c r="U12" s="32">
        <v>10</v>
      </c>
      <c r="V12" s="32">
        <v>5</v>
      </c>
      <c r="W12" s="32">
        <v>20</v>
      </c>
      <c r="X12" s="32">
        <v>14</v>
      </c>
      <c r="Y12" s="32">
        <v>0</v>
      </c>
      <c r="Z12" s="32">
        <v>0</v>
      </c>
      <c r="AA12" s="32">
        <v>0</v>
      </c>
      <c r="AB12" s="32">
        <v>0</v>
      </c>
      <c r="AC12" s="32">
        <f t="shared" si="2"/>
        <v>60</v>
      </c>
      <c r="AD12" s="32">
        <f t="shared" si="3"/>
        <v>19.5</v>
      </c>
      <c r="AE12" s="32">
        <v>0</v>
      </c>
      <c r="AF12" s="32">
        <v>0</v>
      </c>
      <c r="AG12" s="32">
        <v>5</v>
      </c>
      <c r="AH12" s="32">
        <v>0.2</v>
      </c>
      <c r="AI12" s="32">
        <v>30</v>
      </c>
      <c r="AJ12" s="32">
        <v>4.5</v>
      </c>
      <c r="AK12" s="32">
        <v>1</v>
      </c>
      <c r="AL12" s="32">
        <v>0.05</v>
      </c>
      <c r="AM12" s="32">
        <v>1</v>
      </c>
      <c r="AN12" s="32">
        <v>0.01</v>
      </c>
      <c r="AO12" s="32">
        <v>25</v>
      </c>
      <c r="AP12" s="32">
        <v>0.22</v>
      </c>
      <c r="AQ12" s="32">
        <v>0</v>
      </c>
      <c r="AR12" s="32">
        <v>0</v>
      </c>
      <c r="AS12" s="32">
        <f t="shared" si="4"/>
        <v>337</v>
      </c>
      <c r="AT12" s="32">
        <f t="shared" si="5"/>
        <v>38.059999999999995</v>
      </c>
      <c r="AU12" s="32">
        <v>200</v>
      </c>
      <c r="AV12" s="32">
        <v>4.7</v>
      </c>
      <c r="AW12" s="32">
        <v>55</v>
      </c>
      <c r="AX12" s="32">
        <v>0.17</v>
      </c>
      <c r="AY12" s="32">
        <v>0</v>
      </c>
      <c r="AZ12" s="32">
        <v>0</v>
      </c>
      <c r="BA12" s="32">
        <v>0</v>
      </c>
      <c r="BB12" s="32">
        <v>0</v>
      </c>
      <c r="BC12" s="32">
        <v>20</v>
      </c>
      <c r="BD12" s="32">
        <v>5</v>
      </c>
      <c r="BE12" s="32">
        <v>30</v>
      </c>
      <c r="BF12" s="32">
        <v>2</v>
      </c>
      <c r="BG12" s="32">
        <v>75</v>
      </c>
      <c r="BH12" s="32">
        <v>6.2</v>
      </c>
      <c r="BI12" s="32">
        <f t="shared" si="6"/>
        <v>125</v>
      </c>
      <c r="BJ12" s="32">
        <f t="shared" si="7"/>
        <v>13.2</v>
      </c>
      <c r="BK12" s="32">
        <f t="shared" si="8"/>
        <v>462</v>
      </c>
      <c r="BL12" s="32">
        <f t="shared" si="9"/>
        <v>51.259999999999991</v>
      </c>
    </row>
    <row r="13" spans="1:64" x14ac:dyDescent="0.25">
      <c r="A13" s="32">
        <v>6</v>
      </c>
      <c r="B13" s="33" t="s">
        <v>48</v>
      </c>
      <c r="C13" s="32">
        <v>10</v>
      </c>
      <c r="D13" s="32">
        <v>0.8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10</v>
      </c>
      <c r="P13" s="32">
        <v>0.09</v>
      </c>
      <c r="Q13" s="32">
        <f t="shared" si="0"/>
        <v>10</v>
      </c>
      <c r="R13" s="32">
        <f t="shared" si="1"/>
        <v>0.8</v>
      </c>
      <c r="S13" s="32">
        <v>40</v>
      </c>
      <c r="T13" s="32">
        <v>1</v>
      </c>
      <c r="U13" s="32">
        <v>20</v>
      </c>
      <c r="V13" s="32">
        <v>10</v>
      </c>
      <c r="W13" s="32">
        <v>10</v>
      </c>
      <c r="X13" s="32">
        <v>10</v>
      </c>
      <c r="Y13" s="32">
        <v>0</v>
      </c>
      <c r="Z13" s="32">
        <v>0</v>
      </c>
      <c r="AA13" s="32">
        <v>0</v>
      </c>
      <c r="AB13" s="32">
        <v>0</v>
      </c>
      <c r="AC13" s="32">
        <f t="shared" si="2"/>
        <v>70</v>
      </c>
      <c r="AD13" s="32">
        <f t="shared" si="3"/>
        <v>21</v>
      </c>
      <c r="AE13" s="32">
        <v>0</v>
      </c>
      <c r="AF13" s="32">
        <v>0</v>
      </c>
      <c r="AG13" s="32">
        <v>1</v>
      </c>
      <c r="AH13" s="32">
        <v>0.04</v>
      </c>
      <c r="AI13" s="32">
        <v>15</v>
      </c>
      <c r="AJ13" s="32">
        <v>2.25</v>
      </c>
      <c r="AK13" s="32">
        <v>0</v>
      </c>
      <c r="AL13" s="32">
        <v>0</v>
      </c>
      <c r="AM13" s="32">
        <v>1</v>
      </c>
      <c r="AN13" s="32">
        <v>0.01</v>
      </c>
      <c r="AO13" s="32">
        <v>5</v>
      </c>
      <c r="AP13" s="32">
        <v>0.05</v>
      </c>
      <c r="AQ13" s="32">
        <v>0</v>
      </c>
      <c r="AR13" s="32">
        <v>0</v>
      </c>
      <c r="AS13" s="32">
        <f t="shared" si="4"/>
        <v>102</v>
      </c>
      <c r="AT13" s="32">
        <f t="shared" si="5"/>
        <v>24.150000000000002</v>
      </c>
      <c r="AU13" s="32">
        <v>50</v>
      </c>
      <c r="AV13" s="32">
        <v>10</v>
      </c>
      <c r="AW13" s="32">
        <v>10</v>
      </c>
      <c r="AX13" s="32">
        <v>0.05</v>
      </c>
      <c r="AY13" s="32">
        <v>0</v>
      </c>
      <c r="AZ13" s="32">
        <v>0</v>
      </c>
      <c r="BA13" s="32">
        <v>0</v>
      </c>
      <c r="BB13" s="32">
        <v>0</v>
      </c>
      <c r="BC13" s="32">
        <v>1</v>
      </c>
      <c r="BD13" s="32">
        <v>0.2</v>
      </c>
      <c r="BE13" s="32">
        <v>50</v>
      </c>
      <c r="BF13" s="32">
        <v>4</v>
      </c>
      <c r="BG13" s="32">
        <v>20</v>
      </c>
      <c r="BH13" s="32">
        <v>0.5</v>
      </c>
      <c r="BI13" s="32">
        <f t="shared" si="6"/>
        <v>71</v>
      </c>
      <c r="BJ13" s="32">
        <f t="shared" si="7"/>
        <v>4.7</v>
      </c>
      <c r="BK13" s="32">
        <f t="shared" si="8"/>
        <v>173</v>
      </c>
      <c r="BL13" s="32">
        <f t="shared" si="9"/>
        <v>28.85</v>
      </c>
    </row>
    <row r="14" spans="1:64" x14ac:dyDescent="0.25">
      <c r="A14" s="32">
        <v>7</v>
      </c>
      <c r="B14" s="33" t="s">
        <v>49</v>
      </c>
      <c r="C14" s="32">
        <v>30</v>
      </c>
      <c r="D14" s="32">
        <v>1.4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10</v>
      </c>
      <c r="P14" s="32">
        <v>0.12</v>
      </c>
      <c r="Q14" s="32">
        <f t="shared" si="0"/>
        <v>30</v>
      </c>
      <c r="R14" s="32">
        <f t="shared" si="1"/>
        <v>1.4</v>
      </c>
      <c r="S14" s="32">
        <v>40</v>
      </c>
      <c r="T14" s="32">
        <v>2.5</v>
      </c>
      <c r="U14" s="32">
        <v>30</v>
      </c>
      <c r="V14" s="32">
        <v>21</v>
      </c>
      <c r="W14" s="32">
        <v>20</v>
      </c>
      <c r="X14" s="32">
        <v>20</v>
      </c>
      <c r="Y14" s="32">
        <v>0</v>
      </c>
      <c r="Z14" s="32">
        <v>0</v>
      </c>
      <c r="AA14" s="32">
        <v>0</v>
      </c>
      <c r="AB14" s="32">
        <v>0</v>
      </c>
      <c r="AC14" s="32">
        <f t="shared" si="2"/>
        <v>90</v>
      </c>
      <c r="AD14" s="32">
        <f t="shared" si="3"/>
        <v>43.5</v>
      </c>
      <c r="AE14" s="32">
        <v>0</v>
      </c>
      <c r="AF14" s="32">
        <v>0</v>
      </c>
      <c r="AG14" s="32">
        <v>2</v>
      </c>
      <c r="AH14" s="32">
        <v>0.08</v>
      </c>
      <c r="AI14" s="32">
        <v>30</v>
      </c>
      <c r="AJ14" s="32">
        <v>5</v>
      </c>
      <c r="AK14" s="32">
        <v>0</v>
      </c>
      <c r="AL14" s="32">
        <v>0</v>
      </c>
      <c r="AM14" s="32">
        <v>1</v>
      </c>
      <c r="AN14" s="32">
        <v>0.01</v>
      </c>
      <c r="AO14" s="32">
        <v>5</v>
      </c>
      <c r="AP14" s="32">
        <v>0.05</v>
      </c>
      <c r="AQ14" s="32">
        <v>0</v>
      </c>
      <c r="AR14" s="32">
        <v>0</v>
      </c>
      <c r="AS14" s="32">
        <f t="shared" si="4"/>
        <v>158</v>
      </c>
      <c r="AT14" s="32">
        <f t="shared" si="5"/>
        <v>50.039999999999992</v>
      </c>
      <c r="AU14" s="32">
        <v>20</v>
      </c>
      <c r="AV14" s="32">
        <v>0.17</v>
      </c>
      <c r="AW14" s="32">
        <v>15</v>
      </c>
      <c r="AX14" s="32">
        <v>0.05</v>
      </c>
      <c r="AY14" s="32">
        <v>0</v>
      </c>
      <c r="AZ14" s="32">
        <v>0</v>
      </c>
      <c r="BA14" s="32">
        <v>0</v>
      </c>
      <c r="BB14" s="32">
        <v>0</v>
      </c>
      <c r="BC14" s="32">
        <v>20</v>
      </c>
      <c r="BD14" s="32">
        <v>2.2000000000000002</v>
      </c>
      <c r="BE14" s="32">
        <v>85</v>
      </c>
      <c r="BF14" s="32">
        <v>5</v>
      </c>
      <c r="BG14" s="32">
        <v>5</v>
      </c>
      <c r="BH14" s="32">
        <v>0.05</v>
      </c>
      <c r="BI14" s="32">
        <f t="shared" si="6"/>
        <v>110</v>
      </c>
      <c r="BJ14" s="32">
        <f t="shared" si="7"/>
        <v>7.25</v>
      </c>
      <c r="BK14" s="32">
        <f t="shared" si="8"/>
        <v>268</v>
      </c>
      <c r="BL14" s="32">
        <f t="shared" si="9"/>
        <v>57.289999999999992</v>
      </c>
    </row>
    <row r="15" spans="1:64" x14ac:dyDescent="0.25">
      <c r="A15" s="32">
        <v>8</v>
      </c>
      <c r="B15" s="33" t="s">
        <v>50</v>
      </c>
      <c r="C15" s="32">
        <v>20</v>
      </c>
      <c r="D15" s="32">
        <v>1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10</v>
      </c>
      <c r="P15" s="32">
        <v>0.09</v>
      </c>
      <c r="Q15" s="32">
        <f t="shared" si="0"/>
        <v>20</v>
      </c>
      <c r="R15" s="32">
        <f t="shared" si="1"/>
        <v>1</v>
      </c>
      <c r="S15" s="32">
        <v>40</v>
      </c>
      <c r="T15" s="32">
        <v>4</v>
      </c>
      <c r="U15" s="32">
        <v>10</v>
      </c>
      <c r="V15" s="32">
        <v>6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f t="shared" si="2"/>
        <v>50</v>
      </c>
      <c r="AD15" s="32">
        <f t="shared" si="3"/>
        <v>10</v>
      </c>
      <c r="AE15" s="32">
        <v>0</v>
      </c>
      <c r="AF15" s="32">
        <v>0</v>
      </c>
      <c r="AG15" s="32">
        <v>1</v>
      </c>
      <c r="AH15" s="32">
        <v>0.04</v>
      </c>
      <c r="AI15" s="32">
        <v>15</v>
      </c>
      <c r="AJ15" s="32">
        <v>1.5</v>
      </c>
      <c r="AK15" s="32">
        <v>0</v>
      </c>
      <c r="AL15" s="32">
        <v>0</v>
      </c>
      <c r="AM15" s="32">
        <v>1</v>
      </c>
      <c r="AN15" s="32">
        <v>0.01</v>
      </c>
      <c r="AO15" s="32">
        <v>5</v>
      </c>
      <c r="AP15" s="32">
        <v>0.05</v>
      </c>
      <c r="AQ15" s="32">
        <v>0</v>
      </c>
      <c r="AR15" s="32">
        <v>0</v>
      </c>
      <c r="AS15" s="32">
        <f t="shared" si="4"/>
        <v>92</v>
      </c>
      <c r="AT15" s="32">
        <f t="shared" si="5"/>
        <v>12.6</v>
      </c>
      <c r="AU15" s="32">
        <v>10</v>
      </c>
      <c r="AV15" s="32">
        <v>0.1</v>
      </c>
      <c r="AW15" s="32">
        <v>5</v>
      </c>
      <c r="AX15" s="32">
        <v>0.02</v>
      </c>
      <c r="AY15" s="32">
        <v>0</v>
      </c>
      <c r="AZ15" s="32">
        <v>0</v>
      </c>
      <c r="BA15" s="32">
        <v>0</v>
      </c>
      <c r="BB15" s="32">
        <v>0</v>
      </c>
      <c r="BC15" s="32">
        <v>2</v>
      </c>
      <c r="BD15" s="32">
        <v>0.5</v>
      </c>
      <c r="BE15" s="32">
        <v>20</v>
      </c>
      <c r="BF15" s="32">
        <v>0.4</v>
      </c>
      <c r="BG15" s="32">
        <v>20</v>
      </c>
      <c r="BH15" s="32">
        <v>1</v>
      </c>
      <c r="BI15" s="32">
        <f t="shared" si="6"/>
        <v>42</v>
      </c>
      <c r="BJ15" s="32">
        <f t="shared" si="7"/>
        <v>1.9</v>
      </c>
      <c r="BK15" s="32">
        <f t="shared" si="8"/>
        <v>134</v>
      </c>
      <c r="BL15" s="32">
        <f t="shared" si="9"/>
        <v>14.5</v>
      </c>
    </row>
    <row r="16" spans="1:64" x14ac:dyDescent="0.25">
      <c r="A16" s="32">
        <v>9</v>
      </c>
      <c r="B16" s="33" t="s">
        <v>51</v>
      </c>
      <c r="C16" s="32">
        <v>50</v>
      </c>
      <c r="D16" s="32">
        <v>4</v>
      </c>
      <c r="E16" s="32">
        <v>2</v>
      </c>
      <c r="F16" s="32">
        <v>2.0699999999999998</v>
      </c>
      <c r="G16" s="32">
        <v>0</v>
      </c>
      <c r="H16" s="32">
        <v>0</v>
      </c>
      <c r="I16" s="32">
        <v>4</v>
      </c>
      <c r="J16" s="32">
        <v>0.1</v>
      </c>
      <c r="K16" s="32">
        <v>2</v>
      </c>
      <c r="L16" s="32">
        <v>0.6</v>
      </c>
      <c r="M16" s="32">
        <v>1</v>
      </c>
      <c r="N16" s="32">
        <v>0.25</v>
      </c>
      <c r="O16" s="32">
        <v>20</v>
      </c>
      <c r="P16" s="32">
        <v>0.15</v>
      </c>
      <c r="Q16" s="32">
        <f t="shared" si="0"/>
        <v>58</v>
      </c>
      <c r="R16" s="32">
        <f t="shared" si="1"/>
        <v>6.77</v>
      </c>
      <c r="S16" s="32">
        <v>50</v>
      </c>
      <c r="T16" s="32">
        <v>40</v>
      </c>
      <c r="U16" s="32">
        <v>30</v>
      </c>
      <c r="V16" s="32">
        <v>28.5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f t="shared" si="2"/>
        <v>80</v>
      </c>
      <c r="AD16" s="32">
        <f t="shared" si="3"/>
        <v>68.5</v>
      </c>
      <c r="AE16" s="32">
        <v>0</v>
      </c>
      <c r="AF16" s="32">
        <v>0</v>
      </c>
      <c r="AG16" s="32">
        <v>3</v>
      </c>
      <c r="AH16" s="32">
        <v>0.12</v>
      </c>
      <c r="AI16" s="32">
        <v>40</v>
      </c>
      <c r="AJ16" s="32">
        <v>6</v>
      </c>
      <c r="AK16" s="32">
        <v>0</v>
      </c>
      <c r="AL16" s="32">
        <v>0</v>
      </c>
      <c r="AM16" s="32">
        <v>1</v>
      </c>
      <c r="AN16" s="32">
        <v>0.01</v>
      </c>
      <c r="AO16" s="32">
        <v>10</v>
      </c>
      <c r="AP16" s="32">
        <v>0.1</v>
      </c>
      <c r="AQ16" s="32">
        <v>0</v>
      </c>
      <c r="AR16" s="32">
        <v>0</v>
      </c>
      <c r="AS16" s="32">
        <f t="shared" si="4"/>
        <v>192</v>
      </c>
      <c r="AT16" s="32">
        <f t="shared" si="5"/>
        <v>81.5</v>
      </c>
      <c r="AU16" s="32">
        <v>25</v>
      </c>
      <c r="AV16" s="32">
        <v>1.4</v>
      </c>
      <c r="AW16" s="32">
        <v>15</v>
      </c>
      <c r="AX16" s="32">
        <v>0.05</v>
      </c>
      <c r="AY16" s="32">
        <v>0</v>
      </c>
      <c r="AZ16" s="32">
        <v>0</v>
      </c>
      <c r="BA16" s="32">
        <v>0</v>
      </c>
      <c r="BB16" s="32">
        <v>0</v>
      </c>
      <c r="BC16" s="32">
        <v>40</v>
      </c>
      <c r="BD16" s="32">
        <v>15</v>
      </c>
      <c r="BE16" s="32">
        <v>20</v>
      </c>
      <c r="BF16" s="32">
        <v>0.6</v>
      </c>
      <c r="BG16" s="32">
        <v>80</v>
      </c>
      <c r="BH16" s="32">
        <v>7.3</v>
      </c>
      <c r="BI16" s="32">
        <f t="shared" si="6"/>
        <v>140</v>
      </c>
      <c r="BJ16" s="32">
        <f t="shared" si="7"/>
        <v>22.9</v>
      </c>
      <c r="BK16" s="32">
        <f t="shared" si="8"/>
        <v>332</v>
      </c>
      <c r="BL16" s="32">
        <f t="shared" si="9"/>
        <v>104.4</v>
      </c>
    </row>
    <row r="17" spans="1:64" x14ac:dyDescent="0.25">
      <c r="A17" s="32">
        <v>10</v>
      </c>
      <c r="B17" s="33" t="s">
        <v>52</v>
      </c>
      <c r="C17" s="32">
        <v>60</v>
      </c>
      <c r="D17" s="32">
        <v>5.2</v>
      </c>
      <c r="E17" s="32">
        <v>19</v>
      </c>
      <c r="F17" s="32">
        <v>5.74</v>
      </c>
      <c r="G17" s="32">
        <v>10</v>
      </c>
      <c r="H17" s="32">
        <v>0.25</v>
      </c>
      <c r="I17" s="32">
        <v>4</v>
      </c>
      <c r="J17" s="32">
        <v>0.1</v>
      </c>
      <c r="K17" s="32">
        <v>1</v>
      </c>
      <c r="L17" s="32">
        <v>0.25</v>
      </c>
      <c r="M17" s="32">
        <v>0</v>
      </c>
      <c r="N17" s="32">
        <v>0</v>
      </c>
      <c r="O17" s="32">
        <v>85</v>
      </c>
      <c r="P17" s="32">
        <v>3</v>
      </c>
      <c r="Q17" s="32">
        <f t="shared" si="0"/>
        <v>84</v>
      </c>
      <c r="R17" s="32">
        <f t="shared" si="1"/>
        <v>11.290000000000001</v>
      </c>
      <c r="S17" s="32">
        <v>30</v>
      </c>
      <c r="T17" s="32">
        <v>15</v>
      </c>
      <c r="U17" s="32">
        <v>20</v>
      </c>
      <c r="V17" s="32">
        <v>14.5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f t="shared" si="2"/>
        <v>50</v>
      </c>
      <c r="AD17" s="32">
        <f t="shared" si="3"/>
        <v>29.5</v>
      </c>
      <c r="AE17" s="32">
        <v>0</v>
      </c>
      <c r="AF17" s="32">
        <v>0</v>
      </c>
      <c r="AG17" s="32">
        <v>3</v>
      </c>
      <c r="AH17" s="32">
        <v>0.12</v>
      </c>
      <c r="AI17" s="32">
        <v>30</v>
      </c>
      <c r="AJ17" s="32">
        <v>4.5</v>
      </c>
      <c r="AK17" s="32">
        <v>1</v>
      </c>
      <c r="AL17" s="32">
        <v>0.05</v>
      </c>
      <c r="AM17" s="32">
        <v>1</v>
      </c>
      <c r="AN17" s="32">
        <v>0.01</v>
      </c>
      <c r="AO17" s="32">
        <v>20</v>
      </c>
      <c r="AP17" s="32">
        <v>0.1</v>
      </c>
      <c r="AQ17" s="32">
        <v>0</v>
      </c>
      <c r="AR17" s="32">
        <v>0</v>
      </c>
      <c r="AS17" s="32">
        <f t="shared" si="4"/>
        <v>189</v>
      </c>
      <c r="AT17" s="32">
        <f t="shared" si="5"/>
        <v>45.569999999999993</v>
      </c>
      <c r="AU17" s="32">
        <v>100</v>
      </c>
      <c r="AV17" s="32">
        <v>1.8</v>
      </c>
      <c r="AW17" s="32">
        <v>15</v>
      </c>
      <c r="AX17" s="32">
        <v>7.0000000000000007E-2</v>
      </c>
      <c r="AY17" s="32">
        <v>0</v>
      </c>
      <c r="AZ17" s="32">
        <v>0</v>
      </c>
      <c r="BA17" s="32">
        <v>0</v>
      </c>
      <c r="BB17" s="32">
        <v>0</v>
      </c>
      <c r="BC17" s="32">
        <v>10</v>
      </c>
      <c r="BD17" s="32">
        <v>2.2000000000000002</v>
      </c>
      <c r="BE17" s="32">
        <v>60</v>
      </c>
      <c r="BF17" s="32">
        <v>3.3</v>
      </c>
      <c r="BG17" s="32">
        <v>20</v>
      </c>
      <c r="BH17" s="32">
        <v>1.1000000000000001</v>
      </c>
      <c r="BI17" s="32">
        <f t="shared" si="6"/>
        <v>90</v>
      </c>
      <c r="BJ17" s="32">
        <f t="shared" si="7"/>
        <v>6.6</v>
      </c>
      <c r="BK17" s="32">
        <f t="shared" si="8"/>
        <v>279</v>
      </c>
      <c r="BL17" s="32">
        <f t="shared" si="9"/>
        <v>52.169999999999995</v>
      </c>
    </row>
    <row r="18" spans="1:64" x14ac:dyDescent="0.25">
      <c r="A18" s="32">
        <v>11</v>
      </c>
      <c r="B18" s="33" t="s">
        <v>53</v>
      </c>
      <c r="C18" s="32">
        <v>10</v>
      </c>
      <c r="D18" s="32">
        <v>0.8</v>
      </c>
      <c r="E18" s="32">
        <v>5</v>
      </c>
      <c r="F18" s="32">
        <v>3.7</v>
      </c>
      <c r="G18" s="32">
        <v>3</v>
      </c>
      <c r="H18" s="32">
        <v>0.2</v>
      </c>
      <c r="I18" s="32">
        <v>2</v>
      </c>
      <c r="J18" s="32">
        <v>0.1</v>
      </c>
      <c r="K18" s="32">
        <v>5</v>
      </c>
      <c r="L18" s="32">
        <v>2</v>
      </c>
      <c r="M18" s="32">
        <v>0</v>
      </c>
      <c r="N18" s="32">
        <v>0</v>
      </c>
      <c r="O18" s="32">
        <v>5</v>
      </c>
      <c r="P18" s="32">
        <v>0.06</v>
      </c>
      <c r="Q18" s="32">
        <f t="shared" si="0"/>
        <v>22</v>
      </c>
      <c r="R18" s="32">
        <f t="shared" si="1"/>
        <v>6.6</v>
      </c>
      <c r="S18" s="32">
        <v>30</v>
      </c>
      <c r="T18" s="32">
        <v>4</v>
      </c>
      <c r="U18" s="32">
        <v>10</v>
      </c>
      <c r="V18" s="32">
        <v>7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f t="shared" si="2"/>
        <v>40</v>
      </c>
      <c r="AD18" s="32">
        <f t="shared" si="3"/>
        <v>11</v>
      </c>
      <c r="AE18" s="32">
        <v>0</v>
      </c>
      <c r="AF18" s="32">
        <v>0</v>
      </c>
      <c r="AG18" s="32">
        <v>1</v>
      </c>
      <c r="AH18" s="32">
        <v>0.04</v>
      </c>
      <c r="AI18" s="32">
        <v>15</v>
      </c>
      <c r="AJ18" s="32">
        <v>2.25</v>
      </c>
      <c r="AK18" s="32">
        <v>0</v>
      </c>
      <c r="AL18" s="32">
        <v>0</v>
      </c>
      <c r="AM18" s="32">
        <v>0</v>
      </c>
      <c r="AN18" s="32">
        <v>0</v>
      </c>
      <c r="AO18" s="32">
        <v>5</v>
      </c>
      <c r="AP18" s="32">
        <v>6.55</v>
      </c>
      <c r="AQ18" s="32">
        <v>0</v>
      </c>
      <c r="AR18" s="32">
        <v>0</v>
      </c>
      <c r="AS18" s="32">
        <f t="shared" si="4"/>
        <v>83</v>
      </c>
      <c r="AT18" s="32">
        <f t="shared" si="5"/>
        <v>26.44</v>
      </c>
      <c r="AU18" s="32">
        <v>40</v>
      </c>
      <c r="AV18" s="32">
        <v>1.6</v>
      </c>
      <c r="AW18" s="32">
        <v>5</v>
      </c>
      <c r="AX18" s="32">
        <v>0.02</v>
      </c>
      <c r="AY18" s="32">
        <v>0</v>
      </c>
      <c r="AZ18" s="32">
        <v>0</v>
      </c>
      <c r="BA18" s="32">
        <v>0</v>
      </c>
      <c r="BB18" s="32">
        <v>0</v>
      </c>
      <c r="BC18" s="32">
        <v>10</v>
      </c>
      <c r="BD18" s="32">
        <v>2.2000000000000002</v>
      </c>
      <c r="BE18" s="32">
        <v>5</v>
      </c>
      <c r="BF18" s="32">
        <v>0.1</v>
      </c>
      <c r="BG18" s="32">
        <v>30</v>
      </c>
      <c r="BH18" s="32">
        <v>1.5</v>
      </c>
      <c r="BI18" s="32">
        <f t="shared" si="6"/>
        <v>45</v>
      </c>
      <c r="BJ18" s="32">
        <f t="shared" si="7"/>
        <v>3.8000000000000003</v>
      </c>
      <c r="BK18" s="32">
        <f t="shared" si="8"/>
        <v>128</v>
      </c>
      <c r="BL18" s="32">
        <f t="shared" si="9"/>
        <v>30.240000000000002</v>
      </c>
    </row>
    <row r="19" spans="1:64" x14ac:dyDescent="0.25">
      <c r="A19" s="32">
        <v>12</v>
      </c>
      <c r="B19" s="33" t="s">
        <v>54</v>
      </c>
      <c r="C19" s="32">
        <v>98</v>
      </c>
      <c r="D19" s="32">
        <v>5.6</v>
      </c>
      <c r="E19" s="32">
        <v>9</v>
      </c>
      <c r="F19" s="32">
        <v>1.04</v>
      </c>
      <c r="G19" s="32">
        <v>5</v>
      </c>
      <c r="H19" s="32">
        <v>0.15</v>
      </c>
      <c r="I19" s="32">
        <v>5</v>
      </c>
      <c r="J19" s="32">
        <v>0.17</v>
      </c>
      <c r="K19" s="32">
        <v>5</v>
      </c>
      <c r="L19" s="32">
        <v>0.65</v>
      </c>
      <c r="M19" s="32">
        <v>2</v>
      </c>
      <c r="N19" s="32">
        <v>0.3</v>
      </c>
      <c r="O19" s="32">
        <v>42</v>
      </c>
      <c r="P19" s="32">
        <v>3</v>
      </c>
      <c r="Q19" s="32">
        <f t="shared" si="0"/>
        <v>117</v>
      </c>
      <c r="R19" s="32">
        <f t="shared" si="1"/>
        <v>7.46</v>
      </c>
      <c r="S19" s="32">
        <v>50</v>
      </c>
      <c r="T19" s="32">
        <v>29</v>
      </c>
      <c r="U19" s="32">
        <v>30</v>
      </c>
      <c r="V19" s="32">
        <v>30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f t="shared" si="2"/>
        <v>80</v>
      </c>
      <c r="AD19" s="32">
        <f t="shared" si="3"/>
        <v>59</v>
      </c>
      <c r="AE19" s="32">
        <v>2</v>
      </c>
      <c r="AF19" s="32">
        <v>0.5</v>
      </c>
      <c r="AG19" s="32">
        <v>8</v>
      </c>
      <c r="AH19" s="32">
        <v>0.4</v>
      </c>
      <c r="AI19" s="32">
        <v>25</v>
      </c>
      <c r="AJ19" s="32">
        <v>4</v>
      </c>
      <c r="AK19" s="32">
        <v>0</v>
      </c>
      <c r="AL19" s="32">
        <v>0</v>
      </c>
      <c r="AM19" s="32">
        <v>0</v>
      </c>
      <c r="AN19" s="32">
        <v>0</v>
      </c>
      <c r="AO19" s="32">
        <v>10</v>
      </c>
      <c r="AP19" s="32">
        <v>0.1</v>
      </c>
      <c r="AQ19" s="32">
        <v>0</v>
      </c>
      <c r="AR19" s="32">
        <v>0</v>
      </c>
      <c r="AS19" s="32">
        <f t="shared" si="4"/>
        <v>242</v>
      </c>
      <c r="AT19" s="32">
        <f t="shared" si="5"/>
        <v>71.459999999999994</v>
      </c>
      <c r="AU19" s="32">
        <v>80</v>
      </c>
      <c r="AV19" s="32">
        <v>3.3</v>
      </c>
      <c r="AW19" s="32">
        <v>50</v>
      </c>
      <c r="AX19" s="32">
        <v>0.25</v>
      </c>
      <c r="AY19" s="32">
        <v>0</v>
      </c>
      <c r="AZ19" s="32">
        <v>0</v>
      </c>
      <c r="BA19" s="32">
        <v>0</v>
      </c>
      <c r="BB19" s="32">
        <v>0</v>
      </c>
      <c r="BC19" s="32">
        <v>8</v>
      </c>
      <c r="BD19" s="32">
        <v>4</v>
      </c>
      <c r="BE19" s="32">
        <v>30</v>
      </c>
      <c r="BF19" s="32">
        <v>1.3</v>
      </c>
      <c r="BG19" s="32">
        <v>2200</v>
      </c>
      <c r="BH19" s="32">
        <v>77</v>
      </c>
      <c r="BI19" s="32">
        <f t="shared" si="6"/>
        <v>2238</v>
      </c>
      <c r="BJ19" s="32">
        <f t="shared" si="7"/>
        <v>82.3</v>
      </c>
      <c r="BK19" s="32">
        <f t="shared" si="8"/>
        <v>2480</v>
      </c>
      <c r="BL19" s="32">
        <f t="shared" si="9"/>
        <v>153.76</v>
      </c>
    </row>
    <row r="20" spans="1:64" x14ac:dyDescent="0.25">
      <c r="A20" s="32">
        <v>13</v>
      </c>
      <c r="B20" s="33" t="s">
        <v>55</v>
      </c>
      <c r="C20" s="32">
        <v>20</v>
      </c>
      <c r="D20" s="32">
        <v>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20</v>
      </c>
      <c r="P20" s="32">
        <v>0.12</v>
      </c>
      <c r="Q20" s="32">
        <f t="shared" si="0"/>
        <v>20</v>
      </c>
      <c r="R20" s="32">
        <f t="shared" si="1"/>
        <v>1</v>
      </c>
      <c r="S20" s="32">
        <v>40</v>
      </c>
      <c r="T20" s="32">
        <v>4</v>
      </c>
      <c r="U20" s="32">
        <v>20</v>
      </c>
      <c r="V20" s="32">
        <v>4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f t="shared" si="2"/>
        <v>60</v>
      </c>
      <c r="AD20" s="32">
        <f t="shared" si="3"/>
        <v>8</v>
      </c>
      <c r="AE20" s="32">
        <v>0</v>
      </c>
      <c r="AF20" s="32">
        <v>0</v>
      </c>
      <c r="AG20" s="32">
        <v>1</v>
      </c>
      <c r="AH20" s="32">
        <v>0.04</v>
      </c>
      <c r="AI20" s="32">
        <v>90</v>
      </c>
      <c r="AJ20" s="32">
        <v>10.5</v>
      </c>
      <c r="AK20" s="32">
        <v>0</v>
      </c>
      <c r="AL20" s="32">
        <v>0</v>
      </c>
      <c r="AM20" s="32">
        <v>1</v>
      </c>
      <c r="AN20" s="32">
        <v>0.01</v>
      </c>
      <c r="AO20" s="32">
        <v>1600</v>
      </c>
      <c r="AP20" s="32">
        <v>12</v>
      </c>
      <c r="AQ20" s="32">
        <v>0</v>
      </c>
      <c r="AR20" s="32">
        <v>0</v>
      </c>
      <c r="AS20" s="32">
        <f t="shared" si="4"/>
        <v>1772</v>
      </c>
      <c r="AT20" s="32">
        <f t="shared" si="5"/>
        <v>31.55</v>
      </c>
      <c r="AU20" s="32">
        <v>2000</v>
      </c>
      <c r="AV20" s="32">
        <v>10.4</v>
      </c>
      <c r="AW20" s="32">
        <v>2000</v>
      </c>
      <c r="AX20" s="32">
        <v>10</v>
      </c>
      <c r="AY20" s="32">
        <v>0</v>
      </c>
      <c r="AZ20" s="32">
        <v>0</v>
      </c>
      <c r="BA20" s="32">
        <v>0</v>
      </c>
      <c r="BB20" s="32">
        <v>0</v>
      </c>
      <c r="BC20" s="32">
        <v>4</v>
      </c>
      <c r="BD20" s="32">
        <v>1</v>
      </c>
      <c r="BE20" s="32">
        <v>10</v>
      </c>
      <c r="BF20" s="32">
        <v>0.1</v>
      </c>
      <c r="BG20" s="32">
        <v>600</v>
      </c>
      <c r="BH20" s="32">
        <v>18</v>
      </c>
      <c r="BI20" s="32">
        <f t="shared" si="6"/>
        <v>614</v>
      </c>
      <c r="BJ20" s="32">
        <f t="shared" si="7"/>
        <v>19.100000000000001</v>
      </c>
      <c r="BK20" s="32">
        <f t="shared" si="8"/>
        <v>2386</v>
      </c>
      <c r="BL20" s="32">
        <f t="shared" si="9"/>
        <v>50.650000000000006</v>
      </c>
    </row>
    <row r="21" spans="1:64" x14ac:dyDescent="0.25">
      <c r="A21" s="32">
        <v>14</v>
      </c>
      <c r="B21" s="33" t="s">
        <v>56</v>
      </c>
      <c r="C21" s="32">
        <v>30</v>
      </c>
      <c r="D21" s="32">
        <v>4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20</v>
      </c>
      <c r="P21" s="32">
        <v>0.45</v>
      </c>
      <c r="Q21" s="32">
        <f t="shared" si="0"/>
        <v>30</v>
      </c>
      <c r="R21" s="32">
        <f t="shared" si="1"/>
        <v>4</v>
      </c>
      <c r="S21" s="32">
        <v>20</v>
      </c>
      <c r="T21" s="32">
        <v>0.7</v>
      </c>
      <c r="U21" s="32">
        <v>10</v>
      </c>
      <c r="V21" s="32">
        <v>0.5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f t="shared" si="2"/>
        <v>30</v>
      </c>
      <c r="AD21" s="32">
        <f t="shared" si="3"/>
        <v>1.2</v>
      </c>
      <c r="AE21" s="32">
        <v>0</v>
      </c>
      <c r="AF21" s="32">
        <v>0</v>
      </c>
      <c r="AG21" s="32">
        <v>2</v>
      </c>
      <c r="AH21" s="32">
        <v>0.08</v>
      </c>
      <c r="AI21" s="32">
        <v>10</v>
      </c>
      <c r="AJ21" s="32">
        <v>1.25</v>
      </c>
      <c r="AK21" s="32">
        <v>0</v>
      </c>
      <c r="AL21" s="32">
        <v>0</v>
      </c>
      <c r="AM21" s="32">
        <v>0</v>
      </c>
      <c r="AN21" s="32">
        <v>0</v>
      </c>
      <c r="AO21" s="32">
        <v>5</v>
      </c>
      <c r="AP21" s="32">
        <v>0.05</v>
      </c>
      <c r="AQ21" s="32">
        <v>0</v>
      </c>
      <c r="AR21" s="32">
        <v>0</v>
      </c>
      <c r="AS21" s="32">
        <f t="shared" si="4"/>
        <v>77</v>
      </c>
      <c r="AT21" s="32">
        <f t="shared" si="5"/>
        <v>6.58</v>
      </c>
      <c r="AU21" s="32">
        <v>30</v>
      </c>
      <c r="AV21" s="32">
        <v>0.5</v>
      </c>
      <c r="AW21" s="32">
        <v>5</v>
      </c>
      <c r="AX21" s="32">
        <v>0.02</v>
      </c>
      <c r="AY21" s="32">
        <v>0</v>
      </c>
      <c r="AZ21" s="32">
        <v>0</v>
      </c>
      <c r="BA21" s="32">
        <v>0</v>
      </c>
      <c r="BB21" s="32">
        <v>0</v>
      </c>
      <c r="BC21" s="32">
        <v>1</v>
      </c>
      <c r="BD21" s="32">
        <v>0.2</v>
      </c>
      <c r="BE21" s="32">
        <v>1060</v>
      </c>
      <c r="BF21" s="32">
        <v>12</v>
      </c>
      <c r="BG21" s="32">
        <v>250</v>
      </c>
      <c r="BH21" s="32">
        <v>2</v>
      </c>
      <c r="BI21" s="32">
        <f t="shared" si="6"/>
        <v>1311</v>
      </c>
      <c r="BJ21" s="32">
        <f t="shared" si="7"/>
        <v>14.2</v>
      </c>
      <c r="BK21" s="32">
        <f t="shared" si="8"/>
        <v>1388</v>
      </c>
      <c r="BL21" s="32">
        <f t="shared" si="9"/>
        <v>20.78</v>
      </c>
    </row>
    <row r="22" spans="1:64" x14ac:dyDescent="0.25">
      <c r="A22" s="32">
        <v>15</v>
      </c>
      <c r="B22" s="33" t="s">
        <v>57</v>
      </c>
      <c r="C22" s="32">
        <v>20</v>
      </c>
      <c r="D22" s="32">
        <v>1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10</v>
      </c>
      <c r="P22" s="32">
        <v>0.15</v>
      </c>
      <c r="Q22" s="32">
        <f t="shared" si="0"/>
        <v>20</v>
      </c>
      <c r="R22" s="32">
        <f t="shared" si="1"/>
        <v>1</v>
      </c>
      <c r="S22" s="32">
        <v>50</v>
      </c>
      <c r="T22" s="32">
        <v>12.2</v>
      </c>
      <c r="U22" s="32">
        <v>30</v>
      </c>
      <c r="V22" s="32">
        <v>10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f t="shared" si="2"/>
        <v>80</v>
      </c>
      <c r="AD22" s="32">
        <f t="shared" si="3"/>
        <v>22.2</v>
      </c>
      <c r="AE22" s="32">
        <v>0</v>
      </c>
      <c r="AF22" s="32">
        <v>0</v>
      </c>
      <c r="AG22" s="32">
        <v>1</v>
      </c>
      <c r="AH22" s="32">
        <v>0.04</v>
      </c>
      <c r="AI22" s="32">
        <v>60</v>
      </c>
      <c r="AJ22" s="32">
        <v>10.5</v>
      </c>
      <c r="AK22" s="32">
        <v>0</v>
      </c>
      <c r="AL22" s="32">
        <v>0</v>
      </c>
      <c r="AM22" s="32">
        <v>0</v>
      </c>
      <c r="AN22" s="32">
        <v>0</v>
      </c>
      <c r="AO22" s="32">
        <v>5</v>
      </c>
      <c r="AP22" s="32">
        <v>0.05</v>
      </c>
      <c r="AQ22" s="32">
        <v>0</v>
      </c>
      <c r="AR22" s="32">
        <v>0</v>
      </c>
      <c r="AS22" s="32">
        <f t="shared" si="4"/>
        <v>166</v>
      </c>
      <c r="AT22" s="32">
        <f t="shared" si="5"/>
        <v>33.789999999999992</v>
      </c>
      <c r="AU22" s="32">
        <v>10</v>
      </c>
      <c r="AV22" s="32">
        <v>0.7</v>
      </c>
      <c r="AW22" s="32">
        <v>5</v>
      </c>
      <c r="AX22" s="32">
        <v>0.02</v>
      </c>
      <c r="AY22" s="32">
        <v>0</v>
      </c>
      <c r="AZ22" s="32">
        <v>0</v>
      </c>
      <c r="BA22" s="32">
        <v>0</v>
      </c>
      <c r="BB22" s="32">
        <v>0</v>
      </c>
      <c r="BC22" s="32">
        <v>15</v>
      </c>
      <c r="BD22" s="32">
        <v>3.5</v>
      </c>
      <c r="BE22" s="32">
        <v>2</v>
      </c>
      <c r="BF22" s="32">
        <v>0.1</v>
      </c>
      <c r="BG22" s="32">
        <v>170</v>
      </c>
      <c r="BH22" s="32">
        <v>6.3</v>
      </c>
      <c r="BI22" s="32">
        <f t="shared" si="6"/>
        <v>187</v>
      </c>
      <c r="BJ22" s="32">
        <f t="shared" si="7"/>
        <v>9.9</v>
      </c>
      <c r="BK22" s="32">
        <f t="shared" si="8"/>
        <v>353</v>
      </c>
      <c r="BL22" s="32">
        <f t="shared" si="9"/>
        <v>43.689999999999991</v>
      </c>
    </row>
    <row r="23" spans="1:64" x14ac:dyDescent="0.25">
      <c r="A23" s="32">
        <v>16</v>
      </c>
      <c r="B23" s="33" t="s">
        <v>58</v>
      </c>
      <c r="C23" s="32">
        <v>10</v>
      </c>
      <c r="D23" s="32">
        <v>1</v>
      </c>
      <c r="E23" s="32">
        <v>80</v>
      </c>
      <c r="F23" s="32">
        <v>14.8</v>
      </c>
      <c r="G23" s="32">
        <v>0</v>
      </c>
      <c r="H23" s="32">
        <v>0</v>
      </c>
      <c r="I23" s="32">
        <v>5</v>
      </c>
      <c r="J23" s="32">
        <v>0.15</v>
      </c>
      <c r="K23" s="32">
        <v>9</v>
      </c>
      <c r="L23" s="32">
        <v>4.05</v>
      </c>
      <c r="M23" s="32">
        <v>1</v>
      </c>
      <c r="N23" s="32">
        <v>0.25</v>
      </c>
      <c r="O23" s="32">
        <v>42</v>
      </c>
      <c r="P23" s="32">
        <v>3</v>
      </c>
      <c r="Q23" s="32">
        <f t="shared" si="0"/>
        <v>104</v>
      </c>
      <c r="R23" s="32">
        <f t="shared" si="1"/>
        <v>20</v>
      </c>
      <c r="S23" s="32">
        <v>40</v>
      </c>
      <c r="T23" s="32">
        <v>5</v>
      </c>
      <c r="U23" s="32">
        <v>30</v>
      </c>
      <c r="V23" s="32">
        <v>5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f t="shared" si="2"/>
        <v>70</v>
      </c>
      <c r="AD23" s="32">
        <f t="shared" si="3"/>
        <v>10</v>
      </c>
      <c r="AE23" s="32">
        <v>0</v>
      </c>
      <c r="AF23" s="32">
        <v>0</v>
      </c>
      <c r="AG23" s="32">
        <v>1</v>
      </c>
      <c r="AH23" s="32">
        <v>0.04</v>
      </c>
      <c r="AI23" s="32">
        <v>15</v>
      </c>
      <c r="AJ23" s="32">
        <v>2.25</v>
      </c>
      <c r="AK23" s="32">
        <v>0</v>
      </c>
      <c r="AL23" s="32">
        <v>0</v>
      </c>
      <c r="AM23" s="32">
        <v>0</v>
      </c>
      <c r="AN23" s="32">
        <v>0</v>
      </c>
      <c r="AO23" s="32">
        <v>5</v>
      </c>
      <c r="AP23" s="32">
        <v>0.05</v>
      </c>
      <c r="AQ23" s="32">
        <v>0</v>
      </c>
      <c r="AR23" s="32">
        <v>0</v>
      </c>
      <c r="AS23" s="32">
        <f t="shared" si="4"/>
        <v>195</v>
      </c>
      <c r="AT23" s="32">
        <f t="shared" si="5"/>
        <v>32.339999999999996</v>
      </c>
      <c r="AU23" s="32">
        <v>200</v>
      </c>
      <c r="AV23" s="32">
        <v>5.6</v>
      </c>
      <c r="AW23" s="32">
        <v>5</v>
      </c>
      <c r="AX23" s="32">
        <v>0.02</v>
      </c>
      <c r="AY23" s="32">
        <v>0</v>
      </c>
      <c r="AZ23" s="32">
        <v>0</v>
      </c>
      <c r="BA23" s="32">
        <v>0</v>
      </c>
      <c r="BB23" s="32">
        <v>0</v>
      </c>
      <c r="BC23" s="32">
        <v>1</v>
      </c>
      <c r="BD23" s="32">
        <v>0.2</v>
      </c>
      <c r="BE23" s="32">
        <v>50</v>
      </c>
      <c r="BF23" s="32">
        <v>1</v>
      </c>
      <c r="BG23" s="32">
        <v>500</v>
      </c>
      <c r="BH23" s="32">
        <v>15.5</v>
      </c>
      <c r="BI23" s="32">
        <f t="shared" si="6"/>
        <v>551</v>
      </c>
      <c r="BJ23" s="32">
        <f t="shared" si="7"/>
        <v>16.7</v>
      </c>
      <c r="BK23" s="32">
        <f t="shared" si="8"/>
        <v>746</v>
      </c>
      <c r="BL23" s="32">
        <f t="shared" si="9"/>
        <v>49.039999999999992</v>
      </c>
    </row>
    <row r="24" spans="1:64" x14ac:dyDescent="0.25">
      <c r="A24" s="32">
        <v>17</v>
      </c>
      <c r="B24" s="33" t="s">
        <v>59</v>
      </c>
      <c r="C24" s="32">
        <v>310</v>
      </c>
      <c r="D24" s="32">
        <v>40</v>
      </c>
      <c r="E24" s="32">
        <v>23</v>
      </c>
      <c r="F24" s="32">
        <v>27.68</v>
      </c>
      <c r="G24" s="32">
        <v>10</v>
      </c>
      <c r="H24" s="32">
        <v>0.7</v>
      </c>
      <c r="I24" s="32">
        <v>5</v>
      </c>
      <c r="J24" s="32">
        <v>0.1</v>
      </c>
      <c r="K24" s="32">
        <v>17</v>
      </c>
      <c r="L24" s="32">
        <v>10.1</v>
      </c>
      <c r="M24" s="32">
        <v>10</v>
      </c>
      <c r="N24" s="32">
        <v>4</v>
      </c>
      <c r="O24" s="32">
        <v>85</v>
      </c>
      <c r="P24" s="32">
        <v>1.5</v>
      </c>
      <c r="Q24" s="32">
        <f t="shared" si="0"/>
        <v>355</v>
      </c>
      <c r="R24" s="32">
        <f t="shared" si="1"/>
        <v>77.88</v>
      </c>
      <c r="S24" s="32">
        <v>260</v>
      </c>
      <c r="T24" s="32">
        <v>24</v>
      </c>
      <c r="U24" s="32">
        <v>30</v>
      </c>
      <c r="V24" s="32">
        <v>69</v>
      </c>
      <c r="W24" s="32">
        <v>30</v>
      </c>
      <c r="X24" s="32">
        <v>128</v>
      </c>
      <c r="Y24" s="32">
        <v>0</v>
      </c>
      <c r="Z24" s="32">
        <v>0</v>
      </c>
      <c r="AA24" s="32">
        <v>0</v>
      </c>
      <c r="AB24" s="32">
        <v>0</v>
      </c>
      <c r="AC24" s="32">
        <f t="shared" si="2"/>
        <v>320</v>
      </c>
      <c r="AD24" s="32">
        <f t="shared" si="3"/>
        <v>221</v>
      </c>
      <c r="AE24" s="32">
        <v>2</v>
      </c>
      <c r="AF24" s="32">
        <v>0.5</v>
      </c>
      <c r="AG24" s="32">
        <v>12</v>
      </c>
      <c r="AH24" s="32">
        <v>0.5</v>
      </c>
      <c r="AI24" s="32">
        <v>300</v>
      </c>
      <c r="AJ24" s="32">
        <v>43</v>
      </c>
      <c r="AK24" s="32">
        <v>1</v>
      </c>
      <c r="AL24" s="32">
        <v>0.05</v>
      </c>
      <c r="AM24" s="32">
        <v>1</v>
      </c>
      <c r="AN24" s="32">
        <v>0.01</v>
      </c>
      <c r="AO24" s="32">
        <v>30</v>
      </c>
      <c r="AP24" s="32">
        <v>0.3</v>
      </c>
      <c r="AQ24" s="32">
        <v>0</v>
      </c>
      <c r="AR24" s="32">
        <v>0</v>
      </c>
      <c r="AS24" s="32">
        <f t="shared" si="4"/>
        <v>1021</v>
      </c>
      <c r="AT24" s="32">
        <f t="shared" si="5"/>
        <v>343.24</v>
      </c>
      <c r="AU24" s="32">
        <v>125</v>
      </c>
      <c r="AV24" s="32">
        <v>4.1500000000000004</v>
      </c>
      <c r="AW24" s="32">
        <v>100</v>
      </c>
      <c r="AX24" s="32">
        <v>0.5</v>
      </c>
      <c r="AY24" s="32">
        <v>0</v>
      </c>
      <c r="AZ24" s="32">
        <v>0</v>
      </c>
      <c r="BA24" s="32">
        <v>0</v>
      </c>
      <c r="BB24" s="32">
        <v>0</v>
      </c>
      <c r="BC24" s="32">
        <v>500</v>
      </c>
      <c r="BD24" s="32">
        <v>60</v>
      </c>
      <c r="BE24" s="32">
        <v>1500</v>
      </c>
      <c r="BF24" s="32">
        <v>50</v>
      </c>
      <c r="BG24" s="32">
        <v>3400</v>
      </c>
      <c r="BH24" s="32">
        <v>725</v>
      </c>
      <c r="BI24" s="32">
        <f t="shared" si="6"/>
        <v>5400</v>
      </c>
      <c r="BJ24" s="32">
        <f t="shared" si="7"/>
        <v>835</v>
      </c>
      <c r="BK24" s="32">
        <f t="shared" si="8"/>
        <v>6421</v>
      </c>
      <c r="BL24" s="32">
        <f t="shared" si="9"/>
        <v>1178.24</v>
      </c>
    </row>
    <row r="25" spans="1:64" x14ac:dyDescent="0.25">
      <c r="A25" s="32">
        <v>18</v>
      </c>
      <c r="B25" s="33" t="s">
        <v>60</v>
      </c>
      <c r="C25" s="32">
        <v>56</v>
      </c>
      <c r="D25" s="32">
        <v>6</v>
      </c>
      <c r="E25" s="32">
        <v>150</v>
      </c>
      <c r="F25" s="32">
        <v>37.56</v>
      </c>
      <c r="G25" s="32">
        <v>0</v>
      </c>
      <c r="H25" s="32">
        <v>0</v>
      </c>
      <c r="I25" s="32">
        <v>5</v>
      </c>
      <c r="J25" s="32">
        <v>0.12</v>
      </c>
      <c r="K25" s="32">
        <v>16</v>
      </c>
      <c r="L25" s="32">
        <v>6.85</v>
      </c>
      <c r="M25" s="32">
        <v>4</v>
      </c>
      <c r="N25" s="32">
        <v>0.5</v>
      </c>
      <c r="O25" s="32">
        <v>35</v>
      </c>
      <c r="P25" s="32">
        <v>1.2</v>
      </c>
      <c r="Q25" s="32">
        <f t="shared" si="0"/>
        <v>227</v>
      </c>
      <c r="R25" s="32">
        <f t="shared" si="1"/>
        <v>50.53</v>
      </c>
      <c r="S25" s="32">
        <v>150</v>
      </c>
      <c r="T25" s="32">
        <v>50</v>
      </c>
      <c r="U25" s="32">
        <v>40</v>
      </c>
      <c r="V25" s="32">
        <v>85</v>
      </c>
      <c r="W25" s="32">
        <v>40</v>
      </c>
      <c r="X25" s="32">
        <v>250</v>
      </c>
      <c r="Y25" s="32">
        <v>0</v>
      </c>
      <c r="Z25" s="32">
        <v>0</v>
      </c>
      <c r="AA25" s="32">
        <v>0</v>
      </c>
      <c r="AB25" s="32">
        <v>0</v>
      </c>
      <c r="AC25" s="32">
        <f t="shared" si="2"/>
        <v>230</v>
      </c>
      <c r="AD25" s="32">
        <f t="shared" si="3"/>
        <v>385</v>
      </c>
      <c r="AE25" s="32">
        <v>2</v>
      </c>
      <c r="AF25" s="32">
        <v>0.5</v>
      </c>
      <c r="AG25" s="32">
        <v>15</v>
      </c>
      <c r="AH25" s="32">
        <v>0.6</v>
      </c>
      <c r="AI25" s="32">
        <v>150</v>
      </c>
      <c r="AJ25" s="32">
        <v>34</v>
      </c>
      <c r="AK25" s="32">
        <v>1</v>
      </c>
      <c r="AL25" s="32">
        <v>0.05</v>
      </c>
      <c r="AM25" s="32">
        <v>1</v>
      </c>
      <c r="AN25" s="32">
        <v>0.01</v>
      </c>
      <c r="AO25" s="32">
        <v>15</v>
      </c>
      <c r="AP25" s="32">
        <v>0.15</v>
      </c>
      <c r="AQ25" s="32">
        <v>0</v>
      </c>
      <c r="AR25" s="32">
        <v>0</v>
      </c>
      <c r="AS25" s="32">
        <f t="shared" si="4"/>
        <v>641</v>
      </c>
      <c r="AT25" s="32">
        <f t="shared" si="5"/>
        <v>470.84</v>
      </c>
      <c r="AU25" s="32">
        <v>125</v>
      </c>
      <c r="AV25" s="32">
        <v>12.3</v>
      </c>
      <c r="AW25" s="32">
        <v>20</v>
      </c>
      <c r="AX25" s="32">
        <v>0.1</v>
      </c>
      <c r="AY25" s="32">
        <v>0</v>
      </c>
      <c r="AZ25" s="32">
        <v>0</v>
      </c>
      <c r="BA25" s="32">
        <v>0</v>
      </c>
      <c r="BB25" s="32">
        <v>0</v>
      </c>
      <c r="BC25" s="32">
        <v>300</v>
      </c>
      <c r="BD25" s="32">
        <v>65</v>
      </c>
      <c r="BE25" s="32">
        <v>1150</v>
      </c>
      <c r="BF25" s="32">
        <v>42</v>
      </c>
      <c r="BG25" s="32">
        <v>15000</v>
      </c>
      <c r="BH25" s="32">
        <v>544</v>
      </c>
      <c r="BI25" s="32">
        <f t="shared" si="6"/>
        <v>16450</v>
      </c>
      <c r="BJ25" s="32">
        <f t="shared" si="7"/>
        <v>651</v>
      </c>
      <c r="BK25" s="32">
        <f t="shared" si="8"/>
        <v>17091</v>
      </c>
      <c r="BL25" s="32">
        <f t="shared" si="9"/>
        <v>1121.8399999999999</v>
      </c>
    </row>
    <row r="26" spans="1:64" x14ac:dyDescent="0.25">
      <c r="A26" s="32">
        <v>19</v>
      </c>
      <c r="B26" s="33" t="s">
        <v>61</v>
      </c>
      <c r="C26" s="32">
        <v>82</v>
      </c>
      <c r="D26" s="32">
        <v>3.4</v>
      </c>
      <c r="E26" s="32">
        <v>25</v>
      </c>
      <c r="F26" s="32">
        <v>1.67</v>
      </c>
      <c r="G26" s="32">
        <v>12</v>
      </c>
      <c r="H26" s="32">
        <v>0.2</v>
      </c>
      <c r="I26" s="32">
        <v>5</v>
      </c>
      <c r="J26" s="32">
        <v>0.1</v>
      </c>
      <c r="K26" s="32">
        <v>10</v>
      </c>
      <c r="L26" s="32">
        <v>0.15</v>
      </c>
      <c r="M26" s="32">
        <v>5</v>
      </c>
      <c r="N26" s="32">
        <v>0.08</v>
      </c>
      <c r="O26" s="32">
        <v>70</v>
      </c>
      <c r="P26" s="32">
        <v>3</v>
      </c>
      <c r="Q26" s="32">
        <f t="shared" si="0"/>
        <v>122</v>
      </c>
      <c r="R26" s="32">
        <f t="shared" si="1"/>
        <v>5.32</v>
      </c>
      <c r="S26" s="32">
        <v>30</v>
      </c>
      <c r="T26" s="32">
        <v>1</v>
      </c>
      <c r="U26" s="32">
        <v>10</v>
      </c>
      <c r="V26" s="32">
        <v>1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f t="shared" si="2"/>
        <v>40</v>
      </c>
      <c r="AD26" s="32">
        <f t="shared" si="3"/>
        <v>2</v>
      </c>
      <c r="AE26" s="32">
        <v>1</v>
      </c>
      <c r="AF26" s="32">
        <v>0.2</v>
      </c>
      <c r="AG26" s="32">
        <v>1</v>
      </c>
      <c r="AH26" s="32">
        <v>0.04</v>
      </c>
      <c r="AI26" s="32">
        <v>10</v>
      </c>
      <c r="AJ26" s="32">
        <v>1</v>
      </c>
      <c r="AK26" s="32">
        <v>2</v>
      </c>
      <c r="AL26" s="32">
        <v>7.0000000000000007E-2</v>
      </c>
      <c r="AM26" s="32">
        <v>1</v>
      </c>
      <c r="AN26" s="32">
        <v>0.01</v>
      </c>
      <c r="AO26" s="32">
        <v>15</v>
      </c>
      <c r="AP26" s="32">
        <v>0.16</v>
      </c>
      <c r="AQ26" s="32">
        <v>0</v>
      </c>
      <c r="AR26" s="32">
        <v>0</v>
      </c>
      <c r="AS26" s="32">
        <f t="shared" si="4"/>
        <v>192</v>
      </c>
      <c r="AT26" s="32">
        <f t="shared" si="5"/>
        <v>8.8000000000000007</v>
      </c>
      <c r="AU26" s="32">
        <v>30</v>
      </c>
      <c r="AV26" s="32">
        <v>0.3</v>
      </c>
      <c r="AW26" s="32">
        <v>15</v>
      </c>
      <c r="AX26" s="32">
        <v>7.0000000000000007E-2</v>
      </c>
      <c r="AY26" s="32">
        <v>0</v>
      </c>
      <c r="AZ26" s="32">
        <v>0</v>
      </c>
      <c r="BA26" s="32">
        <v>0</v>
      </c>
      <c r="BB26" s="32">
        <v>0</v>
      </c>
      <c r="BC26" s="32">
        <v>25</v>
      </c>
      <c r="BD26" s="32">
        <v>4</v>
      </c>
      <c r="BE26" s="32">
        <v>5</v>
      </c>
      <c r="BF26" s="32">
        <v>0.2</v>
      </c>
      <c r="BG26" s="32">
        <v>120</v>
      </c>
      <c r="BH26" s="32">
        <v>4</v>
      </c>
      <c r="BI26" s="32">
        <f t="shared" si="6"/>
        <v>150</v>
      </c>
      <c r="BJ26" s="32">
        <f t="shared" si="7"/>
        <v>8.1999999999999993</v>
      </c>
      <c r="BK26" s="32">
        <f t="shared" si="8"/>
        <v>342</v>
      </c>
      <c r="BL26" s="32">
        <f t="shared" si="9"/>
        <v>17</v>
      </c>
    </row>
    <row r="27" spans="1:64" x14ac:dyDescent="0.25">
      <c r="A27" s="32">
        <v>20</v>
      </c>
      <c r="B27" s="33" t="s">
        <v>62</v>
      </c>
      <c r="C27" s="32">
        <v>12</v>
      </c>
      <c r="D27" s="32">
        <v>0.8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1</v>
      </c>
      <c r="L27" s="32">
        <v>0.1</v>
      </c>
      <c r="M27" s="32">
        <v>0</v>
      </c>
      <c r="N27" s="32">
        <v>0</v>
      </c>
      <c r="O27" s="32">
        <v>0</v>
      </c>
      <c r="P27" s="32">
        <v>0</v>
      </c>
      <c r="Q27" s="32">
        <f t="shared" si="0"/>
        <v>13</v>
      </c>
      <c r="R27" s="32">
        <f t="shared" si="1"/>
        <v>0.9</v>
      </c>
      <c r="S27" s="32">
        <v>30</v>
      </c>
      <c r="T27" s="32">
        <v>1</v>
      </c>
      <c r="U27" s="32">
        <v>5</v>
      </c>
      <c r="V27" s="32">
        <v>1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f t="shared" si="2"/>
        <v>35</v>
      </c>
      <c r="AD27" s="32">
        <f t="shared" si="3"/>
        <v>2</v>
      </c>
      <c r="AE27" s="32">
        <v>0</v>
      </c>
      <c r="AF27" s="32">
        <v>0</v>
      </c>
      <c r="AG27" s="32">
        <v>1</v>
      </c>
      <c r="AH27" s="32">
        <v>0.04</v>
      </c>
      <c r="AI27" s="32">
        <v>10</v>
      </c>
      <c r="AJ27" s="32">
        <v>1.5</v>
      </c>
      <c r="AK27" s="32">
        <v>0</v>
      </c>
      <c r="AL27" s="32">
        <v>0</v>
      </c>
      <c r="AM27" s="32">
        <v>0</v>
      </c>
      <c r="AN27" s="32">
        <v>0</v>
      </c>
      <c r="AO27" s="32">
        <v>4</v>
      </c>
      <c r="AP27" s="32">
        <v>0.04</v>
      </c>
      <c r="AQ27" s="32">
        <v>0</v>
      </c>
      <c r="AR27" s="32">
        <v>0</v>
      </c>
      <c r="AS27" s="32">
        <f t="shared" si="4"/>
        <v>63</v>
      </c>
      <c r="AT27" s="32">
        <f t="shared" si="5"/>
        <v>4.4799999999999995</v>
      </c>
      <c r="AU27" s="32">
        <v>1</v>
      </c>
      <c r="AV27" s="32">
        <v>0.01</v>
      </c>
      <c r="AW27" s="32">
        <v>5</v>
      </c>
      <c r="AX27" s="32">
        <v>0.02</v>
      </c>
      <c r="AY27" s="32">
        <v>0</v>
      </c>
      <c r="AZ27" s="32">
        <v>0</v>
      </c>
      <c r="BA27" s="32">
        <v>0</v>
      </c>
      <c r="BB27" s="32">
        <v>0</v>
      </c>
      <c r="BC27" s="32">
        <v>2</v>
      </c>
      <c r="BD27" s="32">
        <v>0.4</v>
      </c>
      <c r="BE27" s="32">
        <v>0</v>
      </c>
      <c r="BF27" s="32">
        <v>0</v>
      </c>
      <c r="BG27" s="32">
        <v>10</v>
      </c>
      <c r="BH27" s="32">
        <v>0.1</v>
      </c>
      <c r="BI27" s="32">
        <f t="shared" si="6"/>
        <v>12</v>
      </c>
      <c r="BJ27" s="32">
        <f t="shared" si="7"/>
        <v>0.5</v>
      </c>
      <c r="BK27" s="32">
        <f t="shared" si="8"/>
        <v>75</v>
      </c>
      <c r="BL27" s="32">
        <f t="shared" si="9"/>
        <v>4.9799999999999995</v>
      </c>
    </row>
    <row r="28" spans="1:64" x14ac:dyDescent="0.25">
      <c r="A28" s="32">
        <v>21</v>
      </c>
      <c r="B28" s="33" t="s">
        <v>63</v>
      </c>
      <c r="C28" s="32">
        <v>40</v>
      </c>
      <c r="D28" s="32">
        <v>2.4</v>
      </c>
      <c r="E28" s="32">
        <v>9</v>
      </c>
      <c r="F28" s="32">
        <v>0.81</v>
      </c>
      <c r="G28" s="32">
        <v>5</v>
      </c>
      <c r="H28" s="32">
        <v>0.1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17</v>
      </c>
      <c r="P28" s="32">
        <v>0.3</v>
      </c>
      <c r="Q28" s="32">
        <f t="shared" si="0"/>
        <v>49</v>
      </c>
      <c r="R28" s="32">
        <f t="shared" si="1"/>
        <v>3.21</v>
      </c>
      <c r="S28" s="32">
        <v>100</v>
      </c>
      <c r="T28" s="32">
        <v>21.5</v>
      </c>
      <c r="U28" s="32">
        <v>20</v>
      </c>
      <c r="V28" s="32">
        <v>20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f t="shared" si="2"/>
        <v>120</v>
      </c>
      <c r="AD28" s="32">
        <f t="shared" si="3"/>
        <v>41.5</v>
      </c>
      <c r="AE28" s="32">
        <v>0</v>
      </c>
      <c r="AF28" s="32">
        <v>0</v>
      </c>
      <c r="AG28" s="32">
        <v>2</v>
      </c>
      <c r="AH28" s="32">
        <v>0.08</v>
      </c>
      <c r="AI28" s="32">
        <v>30</v>
      </c>
      <c r="AJ28" s="32">
        <v>4.5</v>
      </c>
      <c r="AK28" s="32">
        <v>0</v>
      </c>
      <c r="AL28" s="32">
        <v>0</v>
      </c>
      <c r="AM28" s="32">
        <v>0</v>
      </c>
      <c r="AN28" s="32">
        <v>0</v>
      </c>
      <c r="AO28" s="32">
        <v>10</v>
      </c>
      <c r="AP28" s="32">
        <v>0.1</v>
      </c>
      <c r="AQ28" s="32">
        <v>0</v>
      </c>
      <c r="AR28" s="32">
        <v>0</v>
      </c>
      <c r="AS28" s="32">
        <f t="shared" si="4"/>
        <v>211</v>
      </c>
      <c r="AT28" s="32">
        <f t="shared" si="5"/>
        <v>49.39</v>
      </c>
      <c r="AU28" s="32">
        <v>1</v>
      </c>
      <c r="AV28" s="32">
        <v>0.01</v>
      </c>
      <c r="AW28" s="32">
        <v>5</v>
      </c>
      <c r="AX28" s="32">
        <v>0.02</v>
      </c>
      <c r="AY28" s="32">
        <v>0</v>
      </c>
      <c r="AZ28" s="32">
        <v>0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32">
        <v>0</v>
      </c>
      <c r="BG28" s="32">
        <v>120</v>
      </c>
      <c r="BH28" s="32">
        <v>230</v>
      </c>
      <c r="BI28" s="32">
        <f t="shared" si="6"/>
        <v>120</v>
      </c>
      <c r="BJ28" s="32">
        <f t="shared" si="7"/>
        <v>230</v>
      </c>
      <c r="BK28" s="32">
        <f t="shared" si="8"/>
        <v>331</v>
      </c>
      <c r="BL28" s="32">
        <f t="shared" si="9"/>
        <v>279.39</v>
      </c>
    </row>
    <row r="29" spans="1:64" x14ac:dyDescent="0.25">
      <c r="A29" s="32">
        <v>22</v>
      </c>
      <c r="B29" s="33" t="s">
        <v>64</v>
      </c>
      <c r="C29" s="32">
        <v>80</v>
      </c>
      <c r="D29" s="32">
        <v>12</v>
      </c>
      <c r="E29" s="32">
        <v>50</v>
      </c>
      <c r="F29" s="32">
        <v>7.4</v>
      </c>
      <c r="G29" s="32">
        <v>0</v>
      </c>
      <c r="H29" s="32">
        <v>0</v>
      </c>
      <c r="I29" s="32">
        <v>3</v>
      </c>
      <c r="J29" s="32">
        <v>0.1</v>
      </c>
      <c r="K29" s="32">
        <v>5</v>
      </c>
      <c r="L29" s="32">
        <v>2.4</v>
      </c>
      <c r="M29" s="32">
        <v>2</v>
      </c>
      <c r="N29" s="32">
        <v>0.5</v>
      </c>
      <c r="O29" s="32">
        <v>14</v>
      </c>
      <c r="P29" s="32">
        <v>0.24</v>
      </c>
      <c r="Q29" s="32">
        <f t="shared" si="0"/>
        <v>138</v>
      </c>
      <c r="R29" s="32">
        <f t="shared" si="1"/>
        <v>21.9</v>
      </c>
      <c r="S29" s="32">
        <v>100</v>
      </c>
      <c r="T29" s="32">
        <v>20</v>
      </c>
      <c r="U29" s="32">
        <v>30</v>
      </c>
      <c r="V29" s="32">
        <v>58</v>
      </c>
      <c r="W29" s="32">
        <v>20</v>
      </c>
      <c r="X29" s="32">
        <v>40</v>
      </c>
      <c r="Y29" s="32">
        <v>0</v>
      </c>
      <c r="Z29" s="32">
        <v>0</v>
      </c>
      <c r="AA29" s="32">
        <v>0</v>
      </c>
      <c r="AB29" s="32">
        <v>0</v>
      </c>
      <c r="AC29" s="32">
        <f t="shared" si="2"/>
        <v>150</v>
      </c>
      <c r="AD29" s="32">
        <f t="shared" si="3"/>
        <v>118</v>
      </c>
      <c r="AE29" s="32">
        <v>0</v>
      </c>
      <c r="AF29" s="32">
        <v>0</v>
      </c>
      <c r="AG29" s="32">
        <v>1</v>
      </c>
      <c r="AH29" s="32">
        <v>0.04</v>
      </c>
      <c r="AI29" s="32">
        <v>30</v>
      </c>
      <c r="AJ29" s="32">
        <v>4.5</v>
      </c>
      <c r="AK29" s="32">
        <v>0</v>
      </c>
      <c r="AL29" s="32">
        <v>0</v>
      </c>
      <c r="AM29" s="32">
        <v>0</v>
      </c>
      <c r="AN29" s="32">
        <v>0</v>
      </c>
      <c r="AO29" s="32">
        <v>5</v>
      </c>
      <c r="AP29" s="32">
        <v>0.05</v>
      </c>
      <c r="AQ29" s="32">
        <v>0</v>
      </c>
      <c r="AR29" s="32">
        <v>0</v>
      </c>
      <c r="AS29" s="32">
        <f t="shared" si="4"/>
        <v>324</v>
      </c>
      <c r="AT29" s="32">
        <f t="shared" si="5"/>
        <v>144.49</v>
      </c>
      <c r="AU29" s="32">
        <v>10</v>
      </c>
      <c r="AV29" s="32">
        <v>1.2</v>
      </c>
      <c r="AW29" s="32">
        <v>5</v>
      </c>
      <c r="AX29" s="32">
        <v>0.02</v>
      </c>
      <c r="AY29" s="32">
        <v>0</v>
      </c>
      <c r="AZ29" s="32">
        <v>0</v>
      </c>
      <c r="BA29" s="32">
        <v>0</v>
      </c>
      <c r="BB29" s="32">
        <v>0</v>
      </c>
      <c r="BC29" s="32">
        <v>1</v>
      </c>
      <c r="BD29" s="32">
        <v>0.2</v>
      </c>
      <c r="BE29" s="32">
        <v>0</v>
      </c>
      <c r="BF29" s="32">
        <v>0</v>
      </c>
      <c r="BG29" s="32">
        <v>50</v>
      </c>
      <c r="BH29" s="32">
        <v>50</v>
      </c>
      <c r="BI29" s="32">
        <f t="shared" si="6"/>
        <v>51</v>
      </c>
      <c r="BJ29" s="32">
        <f t="shared" si="7"/>
        <v>50.2</v>
      </c>
      <c r="BK29" s="32">
        <f t="shared" si="8"/>
        <v>375</v>
      </c>
      <c r="BL29" s="32">
        <f t="shared" si="9"/>
        <v>194.69</v>
      </c>
    </row>
    <row r="30" spans="1:64" x14ac:dyDescent="0.25">
      <c r="A30" s="32">
        <v>23</v>
      </c>
      <c r="B30" s="33" t="s">
        <v>65</v>
      </c>
      <c r="C30" s="32">
        <v>20</v>
      </c>
      <c r="D30" s="32">
        <v>0.8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10</v>
      </c>
      <c r="P30" s="32">
        <v>0.15</v>
      </c>
      <c r="Q30" s="32">
        <f t="shared" si="0"/>
        <v>20</v>
      </c>
      <c r="R30" s="32">
        <f t="shared" si="1"/>
        <v>0.8</v>
      </c>
      <c r="S30" s="32">
        <v>70</v>
      </c>
      <c r="T30" s="32">
        <v>2</v>
      </c>
      <c r="U30" s="32">
        <v>20</v>
      </c>
      <c r="V30" s="32">
        <v>2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f t="shared" si="2"/>
        <v>90</v>
      </c>
      <c r="AD30" s="32">
        <f t="shared" si="3"/>
        <v>4</v>
      </c>
      <c r="AE30" s="32">
        <v>0</v>
      </c>
      <c r="AF30" s="32">
        <v>0</v>
      </c>
      <c r="AG30" s="32">
        <v>1</v>
      </c>
      <c r="AH30" s="32">
        <v>0.04</v>
      </c>
      <c r="AI30" s="32">
        <v>10</v>
      </c>
      <c r="AJ30" s="32">
        <v>1.5</v>
      </c>
      <c r="AK30" s="32">
        <v>0</v>
      </c>
      <c r="AL30" s="32">
        <v>0</v>
      </c>
      <c r="AM30" s="32">
        <v>0</v>
      </c>
      <c r="AN30" s="32">
        <v>0</v>
      </c>
      <c r="AO30" s="32">
        <v>5</v>
      </c>
      <c r="AP30" s="32">
        <v>0.05</v>
      </c>
      <c r="AQ30" s="32">
        <v>0</v>
      </c>
      <c r="AR30" s="32">
        <v>0</v>
      </c>
      <c r="AS30" s="32">
        <f t="shared" si="4"/>
        <v>126</v>
      </c>
      <c r="AT30" s="32">
        <f t="shared" si="5"/>
        <v>6.39</v>
      </c>
      <c r="AU30" s="32">
        <v>1</v>
      </c>
      <c r="AV30" s="32">
        <v>0.01</v>
      </c>
      <c r="AW30" s="32">
        <v>5</v>
      </c>
      <c r="AX30" s="32">
        <v>0.02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0</v>
      </c>
      <c r="BG30" s="32">
        <v>5</v>
      </c>
      <c r="BH30" s="32">
        <v>0.05</v>
      </c>
      <c r="BI30" s="32">
        <f t="shared" si="6"/>
        <v>5</v>
      </c>
      <c r="BJ30" s="32">
        <f t="shared" si="7"/>
        <v>0.05</v>
      </c>
      <c r="BK30" s="32">
        <f t="shared" si="8"/>
        <v>131</v>
      </c>
      <c r="BL30" s="32">
        <f t="shared" si="9"/>
        <v>6.4399999999999995</v>
      </c>
    </row>
    <row r="31" spans="1:64" x14ac:dyDescent="0.25">
      <c r="A31" s="32">
        <v>24</v>
      </c>
      <c r="B31" s="33" t="s">
        <v>66</v>
      </c>
      <c r="C31" s="32">
        <v>20</v>
      </c>
      <c r="D31" s="32">
        <v>0.8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10</v>
      </c>
      <c r="P31" s="32">
        <v>0.15</v>
      </c>
      <c r="Q31" s="32">
        <f t="shared" si="0"/>
        <v>20</v>
      </c>
      <c r="R31" s="32">
        <f t="shared" si="1"/>
        <v>0.8</v>
      </c>
      <c r="S31" s="32">
        <v>100</v>
      </c>
      <c r="T31" s="32">
        <v>25</v>
      </c>
      <c r="U31" s="32">
        <v>40</v>
      </c>
      <c r="V31" s="32">
        <v>26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f t="shared" si="2"/>
        <v>140</v>
      </c>
      <c r="AD31" s="32">
        <f t="shared" si="3"/>
        <v>51</v>
      </c>
      <c r="AE31" s="32">
        <v>0</v>
      </c>
      <c r="AF31" s="32">
        <v>0</v>
      </c>
      <c r="AG31" s="32">
        <v>1</v>
      </c>
      <c r="AH31" s="32">
        <v>0.04</v>
      </c>
      <c r="AI31" s="32">
        <v>20</v>
      </c>
      <c r="AJ31" s="32">
        <v>3</v>
      </c>
      <c r="AK31" s="32">
        <v>0</v>
      </c>
      <c r="AL31" s="32">
        <v>0</v>
      </c>
      <c r="AM31" s="32">
        <v>0</v>
      </c>
      <c r="AN31" s="32">
        <v>0</v>
      </c>
      <c r="AO31" s="32">
        <v>5</v>
      </c>
      <c r="AP31" s="32">
        <v>0.05</v>
      </c>
      <c r="AQ31" s="32">
        <v>0</v>
      </c>
      <c r="AR31" s="32">
        <v>0</v>
      </c>
      <c r="AS31" s="32">
        <f t="shared" si="4"/>
        <v>186</v>
      </c>
      <c r="AT31" s="32">
        <f t="shared" si="5"/>
        <v>54.889999999999993</v>
      </c>
      <c r="AU31" s="32">
        <v>20</v>
      </c>
      <c r="AV31" s="32">
        <v>0.75</v>
      </c>
      <c r="AW31" s="32">
        <v>5</v>
      </c>
      <c r="AX31" s="32">
        <v>0.02</v>
      </c>
      <c r="AY31" s="32">
        <v>0</v>
      </c>
      <c r="AZ31" s="32">
        <v>0</v>
      </c>
      <c r="BA31" s="32">
        <v>0</v>
      </c>
      <c r="BB31" s="32">
        <v>0</v>
      </c>
      <c r="BC31" s="32">
        <v>20</v>
      </c>
      <c r="BD31" s="32">
        <v>4.5</v>
      </c>
      <c r="BE31" s="32">
        <v>60</v>
      </c>
      <c r="BF31" s="32">
        <v>3.4</v>
      </c>
      <c r="BG31" s="32">
        <v>10</v>
      </c>
      <c r="BH31" s="32">
        <v>1</v>
      </c>
      <c r="BI31" s="32">
        <f t="shared" si="6"/>
        <v>90</v>
      </c>
      <c r="BJ31" s="32">
        <f t="shared" si="7"/>
        <v>8.9</v>
      </c>
      <c r="BK31" s="32">
        <f t="shared" si="8"/>
        <v>276</v>
      </c>
      <c r="BL31" s="32">
        <f t="shared" si="9"/>
        <v>63.789999999999992</v>
      </c>
    </row>
    <row r="32" spans="1:64" x14ac:dyDescent="0.25">
      <c r="A32" s="32">
        <v>25</v>
      </c>
      <c r="B32" s="33" t="s">
        <v>67</v>
      </c>
      <c r="C32" s="32">
        <v>50</v>
      </c>
      <c r="D32" s="32">
        <v>10</v>
      </c>
      <c r="E32" s="32">
        <v>20</v>
      </c>
      <c r="F32" s="32">
        <v>5.55</v>
      </c>
      <c r="G32" s="32">
        <v>0</v>
      </c>
      <c r="H32" s="32">
        <v>0</v>
      </c>
      <c r="I32" s="32">
        <v>2</v>
      </c>
      <c r="J32" s="32">
        <v>0.1</v>
      </c>
      <c r="K32" s="32">
        <v>6</v>
      </c>
      <c r="L32" s="32">
        <v>2.5</v>
      </c>
      <c r="M32" s="32">
        <v>3</v>
      </c>
      <c r="N32" s="32">
        <v>1.3</v>
      </c>
      <c r="O32" s="32">
        <v>10</v>
      </c>
      <c r="P32" s="32">
        <v>0.15</v>
      </c>
      <c r="Q32" s="32">
        <f t="shared" si="0"/>
        <v>78</v>
      </c>
      <c r="R32" s="32">
        <f t="shared" si="1"/>
        <v>18.149999999999999</v>
      </c>
      <c r="S32" s="32">
        <v>180</v>
      </c>
      <c r="T32" s="32">
        <v>72</v>
      </c>
      <c r="U32" s="32">
        <v>50</v>
      </c>
      <c r="V32" s="32">
        <v>71</v>
      </c>
      <c r="W32" s="32">
        <v>40</v>
      </c>
      <c r="X32" s="32">
        <v>400</v>
      </c>
      <c r="Y32" s="32">
        <v>0</v>
      </c>
      <c r="Z32" s="32">
        <v>0</v>
      </c>
      <c r="AA32" s="32">
        <v>0</v>
      </c>
      <c r="AB32" s="32">
        <v>0</v>
      </c>
      <c r="AC32" s="32">
        <f t="shared" si="2"/>
        <v>270</v>
      </c>
      <c r="AD32" s="32">
        <f t="shared" si="3"/>
        <v>543</v>
      </c>
      <c r="AE32" s="32">
        <v>0</v>
      </c>
      <c r="AF32" s="32">
        <v>0</v>
      </c>
      <c r="AG32" s="32">
        <v>1</v>
      </c>
      <c r="AH32" s="32">
        <v>0.04</v>
      </c>
      <c r="AI32" s="32">
        <v>15</v>
      </c>
      <c r="AJ32" s="32">
        <v>2.25</v>
      </c>
      <c r="AK32" s="32">
        <v>0</v>
      </c>
      <c r="AL32" s="32">
        <v>0</v>
      </c>
      <c r="AM32" s="32">
        <v>0</v>
      </c>
      <c r="AN32" s="32">
        <v>0</v>
      </c>
      <c r="AO32" s="32">
        <v>5</v>
      </c>
      <c r="AP32" s="32">
        <v>0.05</v>
      </c>
      <c r="AQ32" s="32">
        <v>0</v>
      </c>
      <c r="AR32" s="32">
        <v>0</v>
      </c>
      <c r="AS32" s="32">
        <f t="shared" si="4"/>
        <v>369</v>
      </c>
      <c r="AT32" s="32">
        <f t="shared" si="5"/>
        <v>563.4899999999999</v>
      </c>
      <c r="AU32" s="32">
        <v>40</v>
      </c>
      <c r="AV32" s="32">
        <v>40</v>
      </c>
      <c r="AW32" s="32">
        <v>10</v>
      </c>
      <c r="AX32" s="32">
        <v>0.05</v>
      </c>
      <c r="AY32" s="32">
        <v>0</v>
      </c>
      <c r="AZ32" s="32">
        <v>0</v>
      </c>
      <c r="BA32" s="32">
        <v>0</v>
      </c>
      <c r="BB32" s="32">
        <v>0</v>
      </c>
      <c r="BC32" s="32">
        <v>1</v>
      </c>
      <c r="BD32" s="32">
        <v>0.2</v>
      </c>
      <c r="BE32" s="32">
        <v>0</v>
      </c>
      <c r="BF32" s="32">
        <v>0</v>
      </c>
      <c r="BG32" s="32">
        <v>1300</v>
      </c>
      <c r="BH32" s="32">
        <v>690</v>
      </c>
      <c r="BI32" s="32">
        <f t="shared" si="6"/>
        <v>1301</v>
      </c>
      <c r="BJ32" s="32">
        <f t="shared" si="7"/>
        <v>690.2</v>
      </c>
      <c r="BK32" s="32">
        <f t="shared" si="8"/>
        <v>1670</v>
      </c>
      <c r="BL32" s="32">
        <f t="shared" si="9"/>
        <v>1253.69</v>
      </c>
    </row>
    <row r="33" spans="1:64" x14ac:dyDescent="0.25">
      <c r="A33" s="32">
        <v>26</v>
      </c>
      <c r="B33" s="33" t="s">
        <v>68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f t="shared" si="0"/>
        <v>0</v>
      </c>
      <c r="R33" s="32">
        <f t="shared" si="1"/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f t="shared" si="2"/>
        <v>0</v>
      </c>
      <c r="AD33" s="32">
        <f t="shared" si="3"/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32">
        <v>0</v>
      </c>
      <c r="AR33" s="32">
        <v>0</v>
      </c>
      <c r="AS33" s="32">
        <f t="shared" si="4"/>
        <v>0</v>
      </c>
      <c r="AT33" s="32">
        <f t="shared" si="5"/>
        <v>0</v>
      </c>
      <c r="AU33" s="32">
        <v>0</v>
      </c>
      <c r="AV33" s="32">
        <v>0</v>
      </c>
      <c r="AW33" s="32">
        <v>0</v>
      </c>
      <c r="AX33" s="32">
        <v>0</v>
      </c>
      <c r="AY33" s="32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f t="shared" si="6"/>
        <v>0</v>
      </c>
      <c r="BJ33" s="32">
        <f t="shared" si="7"/>
        <v>0</v>
      </c>
      <c r="BK33" s="32">
        <f t="shared" si="8"/>
        <v>0</v>
      </c>
      <c r="BL33" s="32">
        <f t="shared" si="9"/>
        <v>0</v>
      </c>
    </row>
    <row r="34" spans="1:64" x14ac:dyDescent="0.25">
      <c r="A34" s="32">
        <v>27</v>
      </c>
      <c r="B34" s="33" t="s">
        <v>69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f t="shared" si="0"/>
        <v>0</v>
      </c>
      <c r="R34" s="32">
        <f t="shared" si="1"/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f t="shared" si="2"/>
        <v>0</v>
      </c>
      <c r="AD34" s="32">
        <f t="shared" si="3"/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32">
        <v>0</v>
      </c>
      <c r="AS34" s="32">
        <f t="shared" si="4"/>
        <v>0</v>
      </c>
      <c r="AT34" s="32">
        <f t="shared" si="5"/>
        <v>0</v>
      </c>
      <c r="AU34" s="32">
        <v>0</v>
      </c>
      <c r="AV34" s="32">
        <v>0</v>
      </c>
      <c r="AW34" s="32">
        <v>0</v>
      </c>
      <c r="AX34" s="32">
        <v>0</v>
      </c>
      <c r="AY34" s="32">
        <v>0</v>
      </c>
      <c r="AZ34" s="32">
        <v>0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f t="shared" si="6"/>
        <v>0</v>
      </c>
      <c r="BJ34" s="32">
        <f t="shared" si="7"/>
        <v>0</v>
      </c>
      <c r="BK34" s="32">
        <f t="shared" si="8"/>
        <v>0</v>
      </c>
      <c r="BL34" s="32">
        <f t="shared" si="9"/>
        <v>0</v>
      </c>
    </row>
    <row r="35" spans="1:64" x14ac:dyDescent="0.25">
      <c r="A35" s="32">
        <v>28</v>
      </c>
      <c r="B35" s="33" t="s">
        <v>70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f t="shared" si="0"/>
        <v>0</v>
      </c>
      <c r="R35" s="32">
        <f t="shared" si="1"/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f t="shared" si="2"/>
        <v>0</v>
      </c>
      <c r="AD35" s="32">
        <f t="shared" si="3"/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f t="shared" si="4"/>
        <v>0</v>
      </c>
      <c r="AT35" s="32">
        <f t="shared" si="5"/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f t="shared" si="6"/>
        <v>0</v>
      </c>
      <c r="BJ35" s="32">
        <f t="shared" si="7"/>
        <v>0</v>
      </c>
      <c r="BK35" s="32">
        <f t="shared" si="8"/>
        <v>0</v>
      </c>
      <c r="BL35" s="32">
        <f t="shared" si="9"/>
        <v>0</v>
      </c>
    </row>
    <row r="36" spans="1:64" s="31" customFormat="1" x14ac:dyDescent="0.25">
      <c r="A36" s="120" t="s">
        <v>71</v>
      </c>
      <c r="B36" s="121"/>
      <c r="C36" s="34">
        <f t="shared" ref="C36:AH36" si="10">SUM(C8:C35)</f>
        <v>1910</v>
      </c>
      <c r="D36" s="34">
        <f t="shared" si="10"/>
        <v>200.00000000000006</v>
      </c>
      <c r="E36" s="34">
        <f t="shared" si="10"/>
        <v>780</v>
      </c>
      <c r="F36" s="34">
        <f t="shared" si="10"/>
        <v>171.03</v>
      </c>
      <c r="G36" s="34">
        <f t="shared" si="10"/>
        <v>150</v>
      </c>
      <c r="H36" s="34">
        <f t="shared" si="10"/>
        <v>5.5000000000000009</v>
      </c>
      <c r="I36" s="34">
        <f t="shared" si="10"/>
        <v>52</v>
      </c>
      <c r="J36" s="34">
        <f t="shared" si="10"/>
        <v>1.4500000000000002</v>
      </c>
      <c r="K36" s="34">
        <f t="shared" si="10"/>
        <v>103</v>
      </c>
      <c r="L36" s="34">
        <f t="shared" si="10"/>
        <v>34.82</v>
      </c>
      <c r="M36" s="34">
        <f t="shared" si="10"/>
        <v>38</v>
      </c>
      <c r="N36" s="34">
        <f t="shared" si="10"/>
        <v>9.68</v>
      </c>
      <c r="O36" s="34">
        <f t="shared" si="10"/>
        <v>1460</v>
      </c>
      <c r="P36" s="34">
        <f t="shared" si="10"/>
        <v>63.000000000000007</v>
      </c>
      <c r="Q36" s="34">
        <f t="shared" si="10"/>
        <v>2845</v>
      </c>
      <c r="R36" s="34">
        <f t="shared" si="10"/>
        <v>407.29999999999995</v>
      </c>
      <c r="S36" s="34">
        <f t="shared" si="10"/>
        <v>1890</v>
      </c>
      <c r="T36" s="34">
        <f t="shared" si="10"/>
        <v>394.4</v>
      </c>
      <c r="U36" s="34">
        <f t="shared" si="10"/>
        <v>575</v>
      </c>
      <c r="V36" s="34">
        <f t="shared" si="10"/>
        <v>535.5</v>
      </c>
      <c r="W36" s="34">
        <f t="shared" si="10"/>
        <v>230</v>
      </c>
      <c r="X36" s="34">
        <f t="shared" si="10"/>
        <v>1022</v>
      </c>
      <c r="Y36" s="34">
        <f t="shared" si="10"/>
        <v>0</v>
      </c>
      <c r="Z36" s="34">
        <f t="shared" si="10"/>
        <v>0</v>
      </c>
      <c r="AA36" s="34">
        <f t="shared" si="10"/>
        <v>0</v>
      </c>
      <c r="AB36" s="34">
        <f t="shared" si="10"/>
        <v>0</v>
      </c>
      <c r="AC36" s="34">
        <f t="shared" si="10"/>
        <v>2695</v>
      </c>
      <c r="AD36" s="34">
        <f t="shared" si="10"/>
        <v>1951.9</v>
      </c>
      <c r="AE36" s="34">
        <f t="shared" si="10"/>
        <v>10</v>
      </c>
      <c r="AF36" s="34">
        <f t="shared" si="10"/>
        <v>2.7</v>
      </c>
      <c r="AG36" s="34">
        <f t="shared" si="10"/>
        <v>103</v>
      </c>
      <c r="AH36" s="34">
        <f t="shared" si="10"/>
        <v>4.2200000000000006</v>
      </c>
      <c r="AI36" s="34">
        <f t="shared" ref="AI36:BN36" si="11">SUM(AI8:AI35)</f>
        <v>1355</v>
      </c>
      <c r="AJ36" s="34">
        <f t="shared" si="11"/>
        <v>198.25</v>
      </c>
      <c r="AK36" s="34">
        <f t="shared" si="11"/>
        <v>13</v>
      </c>
      <c r="AL36" s="34">
        <f t="shared" si="11"/>
        <v>0.42</v>
      </c>
      <c r="AM36" s="34">
        <f t="shared" si="11"/>
        <v>16</v>
      </c>
      <c r="AN36" s="34">
        <f t="shared" si="11"/>
        <v>0.16</v>
      </c>
      <c r="AO36" s="34">
        <f t="shared" si="11"/>
        <v>2059</v>
      </c>
      <c r="AP36" s="34">
        <f t="shared" si="11"/>
        <v>21.220000000000002</v>
      </c>
      <c r="AQ36" s="34">
        <f t="shared" si="11"/>
        <v>0</v>
      </c>
      <c r="AR36" s="34">
        <f t="shared" si="11"/>
        <v>0</v>
      </c>
      <c r="AS36" s="34">
        <f t="shared" si="11"/>
        <v>9096</v>
      </c>
      <c r="AT36" s="34">
        <f t="shared" si="11"/>
        <v>2586.17</v>
      </c>
      <c r="AU36" s="34">
        <f t="shared" si="11"/>
        <v>4258</v>
      </c>
      <c r="AV36" s="34">
        <f t="shared" si="11"/>
        <v>134.10000000000002</v>
      </c>
      <c r="AW36" s="34">
        <f t="shared" si="11"/>
        <v>2805</v>
      </c>
      <c r="AX36" s="34">
        <f t="shared" si="11"/>
        <v>13.559999999999997</v>
      </c>
      <c r="AY36" s="34">
        <f t="shared" si="11"/>
        <v>0</v>
      </c>
      <c r="AZ36" s="34">
        <f t="shared" si="11"/>
        <v>0</v>
      </c>
      <c r="BA36" s="34">
        <f t="shared" si="11"/>
        <v>0</v>
      </c>
      <c r="BB36" s="34">
        <f t="shared" si="11"/>
        <v>0</v>
      </c>
      <c r="BC36" s="34">
        <f t="shared" si="11"/>
        <v>1468</v>
      </c>
      <c r="BD36" s="34">
        <f t="shared" si="11"/>
        <v>244</v>
      </c>
      <c r="BE36" s="34">
        <f t="shared" si="11"/>
        <v>6097</v>
      </c>
      <c r="BF36" s="34">
        <f t="shared" si="11"/>
        <v>172.24999999999997</v>
      </c>
      <c r="BG36" s="34">
        <f t="shared" si="11"/>
        <v>25205</v>
      </c>
      <c r="BH36" s="34">
        <f t="shared" si="11"/>
        <v>2449.1</v>
      </c>
      <c r="BI36" s="34">
        <f t="shared" si="11"/>
        <v>32770</v>
      </c>
      <c r="BJ36" s="34">
        <f t="shared" si="11"/>
        <v>2865.3500000000004</v>
      </c>
      <c r="BK36" s="34">
        <f t="shared" si="11"/>
        <v>41866</v>
      </c>
      <c r="BL36" s="34">
        <f t="shared" si="11"/>
        <v>5451.5199999999986</v>
      </c>
    </row>
  </sheetData>
  <mergeCells count="39">
    <mergeCell ref="A36:B36"/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workbookViewId="0">
      <selection activeCell="B16" sqref="B1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customWidth="1"/>
  </cols>
  <sheetData>
    <row r="1" spans="1:64" x14ac:dyDescent="0.25">
      <c r="B1" s="19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B4" t="s">
        <v>79</v>
      </c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8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36">
        <v>1</v>
      </c>
      <c r="B8" s="37" t="s">
        <v>43</v>
      </c>
      <c r="C8" s="36">
        <v>179</v>
      </c>
      <c r="D8" s="36">
        <v>12.15</v>
      </c>
      <c r="E8" s="36">
        <v>315</v>
      </c>
      <c r="F8" s="36">
        <v>30</v>
      </c>
      <c r="G8" s="36">
        <v>95</v>
      </c>
      <c r="H8" s="36">
        <v>3.17</v>
      </c>
      <c r="I8" s="36">
        <v>23</v>
      </c>
      <c r="J8" s="36">
        <v>0.1</v>
      </c>
      <c r="K8" s="36">
        <v>21</v>
      </c>
      <c r="L8" s="36">
        <v>2.99</v>
      </c>
      <c r="M8" s="36">
        <v>3</v>
      </c>
      <c r="N8" s="36">
        <v>1.2</v>
      </c>
      <c r="O8" s="36">
        <v>0</v>
      </c>
      <c r="P8" s="36">
        <v>0</v>
      </c>
      <c r="Q8" s="36">
        <f t="shared" ref="Q8:Q35" si="0">(C8+E8+I8+K8)</f>
        <v>538</v>
      </c>
      <c r="R8" s="36">
        <f t="shared" ref="R8:R35" si="1">(D8+F8+J8+L8)</f>
        <v>45.24</v>
      </c>
      <c r="S8" s="36">
        <v>47</v>
      </c>
      <c r="T8" s="36">
        <v>33.1</v>
      </c>
      <c r="U8" s="36">
        <v>16</v>
      </c>
      <c r="V8" s="36">
        <v>84.3</v>
      </c>
      <c r="W8" s="36">
        <v>10</v>
      </c>
      <c r="X8" s="36">
        <v>80.430000000000007</v>
      </c>
      <c r="Y8" s="36">
        <v>0</v>
      </c>
      <c r="Z8" s="36">
        <v>0</v>
      </c>
      <c r="AA8" s="36">
        <v>0</v>
      </c>
      <c r="AB8" s="36">
        <v>0</v>
      </c>
      <c r="AC8" s="36">
        <f t="shared" ref="AC8:AC35" si="2">(S8+U8+W8+Y8)</f>
        <v>73</v>
      </c>
      <c r="AD8" s="36">
        <f t="shared" ref="AD8:AD35" si="3">(T8+V8+X8+Z8)</f>
        <v>197.83</v>
      </c>
      <c r="AE8" s="36">
        <v>2</v>
      </c>
      <c r="AF8" s="36">
        <v>0.75</v>
      </c>
      <c r="AG8" s="36">
        <v>4</v>
      </c>
      <c r="AH8" s="36">
        <v>0.75</v>
      </c>
      <c r="AI8" s="36">
        <v>43</v>
      </c>
      <c r="AJ8" s="36">
        <v>6.1</v>
      </c>
      <c r="AK8" s="36">
        <v>4</v>
      </c>
      <c r="AL8" s="36">
        <v>0.27</v>
      </c>
      <c r="AM8" s="36">
        <v>8</v>
      </c>
      <c r="AN8" s="36">
        <v>0.11</v>
      </c>
      <c r="AO8" s="36">
        <v>16</v>
      </c>
      <c r="AP8" s="36">
        <v>0.54</v>
      </c>
      <c r="AQ8" s="36">
        <v>0</v>
      </c>
      <c r="AR8" s="36">
        <v>0</v>
      </c>
      <c r="AS8" s="36">
        <f t="shared" ref="AS8:AS35" si="4">(Q8+AC8+AE8+AG8+AI8+AK8+AM8+AO8)</f>
        <v>688</v>
      </c>
      <c r="AT8" s="36">
        <f t="shared" ref="AT8:AT35" si="5">(R8+AD8+AF8+AH8+AJ8+AL8+AN8+AP8)</f>
        <v>251.59000000000003</v>
      </c>
      <c r="AU8" s="36">
        <v>30</v>
      </c>
      <c r="AV8" s="36">
        <v>7</v>
      </c>
      <c r="AW8" s="36">
        <v>7</v>
      </c>
      <c r="AX8" s="36">
        <v>0.01</v>
      </c>
      <c r="AY8" s="36">
        <v>8</v>
      </c>
      <c r="AZ8" s="36">
        <v>0.25</v>
      </c>
      <c r="BA8" s="36">
        <v>8</v>
      </c>
      <c r="BB8" s="36">
        <v>0.9</v>
      </c>
      <c r="BC8" s="36">
        <v>40</v>
      </c>
      <c r="BD8" s="36">
        <v>18.899999999999999</v>
      </c>
      <c r="BE8" s="36">
        <v>50</v>
      </c>
      <c r="BF8" s="36">
        <v>6.6</v>
      </c>
      <c r="BG8" s="36">
        <v>510</v>
      </c>
      <c r="BH8" s="36">
        <v>39.6</v>
      </c>
      <c r="BI8" s="36">
        <f t="shared" ref="BI8:BI35" si="6">(AY8+BA8+BC8+BE8+BG8)</f>
        <v>616</v>
      </c>
      <c r="BJ8" s="36">
        <f t="shared" ref="BJ8:BJ35" si="7">(AZ8+BB8+BD8+BF8+BH8)</f>
        <v>66.25</v>
      </c>
      <c r="BK8" s="36">
        <f t="shared" ref="BK8:BK35" si="8">(AS8+BI8)</f>
        <v>1304</v>
      </c>
      <c r="BL8" s="36">
        <f t="shared" ref="BL8:BL35" si="9">(AT8+BJ8)</f>
        <v>317.84000000000003</v>
      </c>
    </row>
    <row r="9" spans="1:64" x14ac:dyDescent="0.25">
      <c r="A9" s="36">
        <v>2</v>
      </c>
      <c r="B9" s="37" t="s">
        <v>44</v>
      </c>
      <c r="C9" s="36">
        <v>45</v>
      </c>
      <c r="D9" s="36">
        <v>7.29</v>
      </c>
      <c r="E9" s="36">
        <v>26</v>
      </c>
      <c r="F9" s="36">
        <v>7.5</v>
      </c>
      <c r="G9" s="36">
        <v>49</v>
      </c>
      <c r="H9" s="36">
        <v>0.87</v>
      </c>
      <c r="I9" s="36">
        <v>8</v>
      </c>
      <c r="J9" s="36">
        <v>0.03</v>
      </c>
      <c r="K9" s="36">
        <v>7</v>
      </c>
      <c r="L9" s="36">
        <v>0.91</v>
      </c>
      <c r="M9" s="36">
        <v>0</v>
      </c>
      <c r="N9" s="36">
        <v>0</v>
      </c>
      <c r="O9" s="36">
        <v>0</v>
      </c>
      <c r="P9" s="36">
        <v>0</v>
      </c>
      <c r="Q9" s="36">
        <f t="shared" si="0"/>
        <v>86</v>
      </c>
      <c r="R9" s="36">
        <f t="shared" si="1"/>
        <v>15.729999999999999</v>
      </c>
      <c r="S9" s="36">
        <v>23</v>
      </c>
      <c r="T9" s="36">
        <v>10.43</v>
      </c>
      <c r="U9" s="36">
        <v>3</v>
      </c>
      <c r="V9" s="36">
        <v>11.45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f t="shared" si="2"/>
        <v>26</v>
      </c>
      <c r="AD9" s="36">
        <f t="shared" si="3"/>
        <v>21.88</v>
      </c>
      <c r="AE9" s="36">
        <v>0</v>
      </c>
      <c r="AF9" s="36">
        <v>0</v>
      </c>
      <c r="AG9" s="36">
        <v>6</v>
      </c>
      <c r="AH9" s="36">
        <v>1.1200000000000001</v>
      </c>
      <c r="AI9" s="36">
        <v>50</v>
      </c>
      <c r="AJ9" s="36">
        <v>5.14</v>
      </c>
      <c r="AK9" s="36">
        <v>2</v>
      </c>
      <c r="AL9" s="36">
        <v>0.19</v>
      </c>
      <c r="AM9" s="36">
        <v>5</v>
      </c>
      <c r="AN9" s="36">
        <v>0.06</v>
      </c>
      <c r="AO9" s="36">
        <v>12</v>
      </c>
      <c r="AP9" s="36">
        <v>0.35</v>
      </c>
      <c r="AQ9" s="36">
        <v>0</v>
      </c>
      <c r="AR9" s="36">
        <v>0</v>
      </c>
      <c r="AS9" s="36">
        <f t="shared" si="4"/>
        <v>187</v>
      </c>
      <c r="AT9" s="36">
        <f t="shared" si="5"/>
        <v>44.47</v>
      </c>
      <c r="AU9" s="36">
        <v>30</v>
      </c>
      <c r="AV9" s="36">
        <v>6.8</v>
      </c>
      <c r="AW9" s="36">
        <v>7</v>
      </c>
      <c r="AX9" s="36">
        <v>0.01</v>
      </c>
      <c r="AY9" s="36">
        <v>7</v>
      </c>
      <c r="AZ9" s="36">
        <v>0.22</v>
      </c>
      <c r="BA9" s="36">
        <v>7</v>
      </c>
      <c r="BB9" s="36">
        <v>0.86</v>
      </c>
      <c r="BC9" s="36">
        <v>40</v>
      </c>
      <c r="BD9" s="36">
        <v>18.68</v>
      </c>
      <c r="BE9" s="36">
        <v>50</v>
      </c>
      <c r="BF9" s="36">
        <v>6.24</v>
      </c>
      <c r="BG9" s="36">
        <v>310</v>
      </c>
      <c r="BH9" s="36">
        <v>20.57</v>
      </c>
      <c r="BI9" s="36">
        <f t="shared" si="6"/>
        <v>414</v>
      </c>
      <c r="BJ9" s="36">
        <f t="shared" si="7"/>
        <v>46.57</v>
      </c>
      <c r="BK9" s="36">
        <f t="shared" si="8"/>
        <v>601</v>
      </c>
      <c r="BL9" s="36">
        <f t="shared" si="9"/>
        <v>91.039999999999992</v>
      </c>
    </row>
    <row r="10" spans="1:64" x14ac:dyDescent="0.25">
      <c r="A10" s="36">
        <v>3</v>
      </c>
      <c r="B10" s="37" t="s">
        <v>45</v>
      </c>
      <c r="C10" s="36">
        <v>35</v>
      </c>
      <c r="D10" s="36">
        <v>6.48</v>
      </c>
      <c r="E10" s="36">
        <v>28</v>
      </c>
      <c r="F10" s="36">
        <v>6</v>
      </c>
      <c r="G10" s="36">
        <v>52</v>
      </c>
      <c r="H10" s="36">
        <v>0.92</v>
      </c>
      <c r="I10" s="36">
        <v>2</v>
      </c>
      <c r="J10" s="36">
        <v>0.02</v>
      </c>
      <c r="K10" s="36">
        <v>16</v>
      </c>
      <c r="L10" s="36">
        <v>1.63</v>
      </c>
      <c r="M10" s="36">
        <v>1</v>
      </c>
      <c r="N10" s="36">
        <v>0.2</v>
      </c>
      <c r="O10" s="36">
        <v>0</v>
      </c>
      <c r="P10" s="36">
        <v>0</v>
      </c>
      <c r="Q10" s="36">
        <f t="shared" si="0"/>
        <v>81</v>
      </c>
      <c r="R10" s="36">
        <f t="shared" si="1"/>
        <v>14.129999999999999</v>
      </c>
      <c r="S10" s="36">
        <v>7</v>
      </c>
      <c r="T10" s="36">
        <v>4.71</v>
      </c>
      <c r="U10" s="36">
        <v>3</v>
      </c>
      <c r="V10" s="36">
        <v>13.4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f t="shared" si="2"/>
        <v>10</v>
      </c>
      <c r="AD10" s="36">
        <f t="shared" si="3"/>
        <v>18.11</v>
      </c>
      <c r="AE10" s="36">
        <v>0</v>
      </c>
      <c r="AF10" s="36">
        <v>0</v>
      </c>
      <c r="AG10" s="36">
        <v>0</v>
      </c>
      <c r="AH10" s="36">
        <v>0</v>
      </c>
      <c r="AI10" s="36">
        <v>4</v>
      </c>
      <c r="AJ10" s="36">
        <v>0.43</v>
      </c>
      <c r="AK10" s="36">
        <v>1</v>
      </c>
      <c r="AL10" s="36">
        <v>0</v>
      </c>
      <c r="AM10" s="36">
        <v>2</v>
      </c>
      <c r="AN10" s="36">
        <v>0.01</v>
      </c>
      <c r="AO10" s="36">
        <v>5</v>
      </c>
      <c r="AP10" s="36">
        <v>0.16</v>
      </c>
      <c r="AQ10" s="36">
        <v>0</v>
      </c>
      <c r="AR10" s="36">
        <v>0</v>
      </c>
      <c r="AS10" s="36">
        <f t="shared" si="4"/>
        <v>103</v>
      </c>
      <c r="AT10" s="36">
        <f t="shared" si="5"/>
        <v>32.839999999999989</v>
      </c>
      <c r="AU10" s="36">
        <v>6</v>
      </c>
      <c r="AV10" s="36">
        <v>1.18</v>
      </c>
      <c r="AW10" s="36">
        <v>3</v>
      </c>
      <c r="AX10" s="36">
        <v>0.01</v>
      </c>
      <c r="AY10" s="36">
        <v>3</v>
      </c>
      <c r="AZ10" s="36">
        <v>0.02</v>
      </c>
      <c r="BA10" s="36">
        <v>3</v>
      </c>
      <c r="BB10" s="36">
        <v>0.04</v>
      </c>
      <c r="BC10" s="36">
        <v>10</v>
      </c>
      <c r="BD10" s="36">
        <v>0.68</v>
      </c>
      <c r="BE10" s="36">
        <v>20</v>
      </c>
      <c r="BF10" s="36">
        <v>0.74</v>
      </c>
      <c r="BG10" s="36">
        <v>20</v>
      </c>
      <c r="BH10" s="36">
        <v>0.24</v>
      </c>
      <c r="BI10" s="36">
        <f t="shared" si="6"/>
        <v>56</v>
      </c>
      <c r="BJ10" s="36">
        <f t="shared" si="7"/>
        <v>1.72</v>
      </c>
      <c r="BK10" s="36">
        <f t="shared" si="8"/>
        <v>159</v>
      </c>
      <c r="BL10" s="36">
        <f t="shared" si="9"/>
        <v>34.559999999999988</v>
      </c>
    </row>
    <row r="11" spans="1:64" x14ac:dyDescent="0.25">
      <c r="A11" s="36">
        <v>4</v>
      </c>
      <c r="B11" s="37" t="s">
        <v>46</v>
      </c>
      <c r="C11" s="36">
        <v>50</v>
      </c>
      <c r="D11" s="36">
        <v>8.1</v>
      </c>
      <c r="E11" s="36">
        <v>18</v>
      </c>
      <c r="F11" s="36">
        <v>4.5</v>
      </c>
      <c r="G11" s="36">
        <v>42</v>
      </c>
      <c r="H11" s="36">
        <v>0.78</v>
      </c>
      <c r="I11" s="36">
        <v>4</v>
      </c>
      <c r="J11" s="36">
        <v>0.02</v>
      </c>
      <c r="K11" s="36">
        <v>16</v>
      </c>
      <c r="L11" s="36">
        <v>1.63</v>
      </c>
      <c r="M11" s="36">
        <v>0</v>
      </c>
      <c r="N11" s="36">
        <v>0</v>
      </c>
      <c r="O11" s="36">
        <v>0</v>
      </c>
      <c r="P11" s="36">
        <v>0</v>
      </c>
      <c r="Q11" s="36">
        <f t="shared" si="0"/>
        <v>88</v>
      </c>
      <c r="R11" s="36">
        <f t="shared" si="1"/>
        <v>14.25</v>
      </c>
      <c r="S11" s="36">
        <v>4</v>
      </c>
      <c r="T11" s="36">
        <v>4.71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f t="shared" si="2"/>
        <v>4</v>
      </c>
      <c r="AD11" s="36">
        <f t="shared" si="3"/>
        <v>4.71</v>
      </c>
      <c r="AE11" s="36">
        <v>0</v>
      </c>
      <c r="AF11" s="36">
        <v>0</v>
      </c>
      <c r="AG11" s="36">
        <v>0</v>
      </c>
      <c r="AH11" s="36">
        <v>0</v>
      </c>
      <c r="AI11" s="36">
        <v>5</v>
      </c>
      <c r="AJ11" s="36">
        <v>0.86</v>
      </c>
      <c r="AK11" s="36">
        <v>0</v>
      </c>
      <c r="AL11" s="36">
        <v>0</v>
      </c>
      <c r="AM11" s="36">
        <v>0</v>
      </c>
      <c r="AN11" s="36">
        <v>0</v>
      </c>
      <c r="AO11" s="36">
        <v>1</v>
      </c>
      <c r="AP11" s="36">
        <v>0.08</v>
      </c>
      <c r="AQ11" s="36">
        <v>0</v>
      </c>
      <c r="AR11" s="36">
        <v>0</v>
      </c>
      <c r="AS11" s="36">
        <f t="shared" si="4"/>
        <v>98</v>
      </c>
      <c r="AT11" s="36">
        <f t="shared" si="5"/>
        <v>19.899999999999999</v>
      </c>
      <c r="AU11" s="36">
        <v>6</v>
      </c>
      <c r="AV11" s="36">
        <v>1.18</v>
      </c>
      <c r="AW11" s="36">
        <v>3</v>
      </c>
      <c r="AX11" s="36">
        <v>0.01</v>
      </c>
      <c r="AY11" s="36">
        <v>3</v>
      </c>
      <c r="AZ11" s="36">
        <v>0.02</v>
      </c>
      <c r="BA11" s="36">
        <v>3</v>
      </c>
      <c r="BB11" s="36">
        <v>0.04</v>
      </c>
      <c r="BC11" s="36">
        <v>10</v>
      </c>
      <c r="BD11" s="36">
        <v>0.68</v>
      </c>
      <c r="BE11" s="36">
        <v>20</v>
      </c>
      <c r="BF11" s="36">
        <v>0.74</v>
      </c>
      <c r="BG11" s="36">
        <v>20</v>
      </c>
      <c r="BH11" s="36">
        <v>0.24</v>
      </c>
      <c r="BI11" s="36">
        <f t="shared" si="6"/>
        <v>56</v>
      </c>
      <c r="BJ11" s="36">
        <f t="shared" si="7"/>
        <v>1.72</v>
      </c>
      <c r="BK11" s="36">
        <f t="shared" si="8"/>
        <v>154</v>
      </c>
      <c r="BL11" s="36">
        <f t="shared" si="9"/>
        <v>21.619999999999997</v>
      </c>
    </row>
    <row r="12" spans="1:64" x14ac:dyDescent="0.25">
      <c r="A12" s="36">
        <v>5</v>
      </c>
      <c r="B12" s="37" t="s">
        <v>47</v>
      </c>
      <c r="C12" s="36">
        <v>45</v>
      </c>
      <c r="D12" s="36">
        <v>8.1</v>
      </c>
      <c r="E12" s="36">
        <v>24</v>
      </c>
      <c r="F12" s="36">
        <v>6</v>
      </c>
      <c r="G12" s="36">
        <v>25</v>
      </c>
      <c r="H12" s="36">
        <v>0.38</v>
      </c>
      <c r="I12" s="36">
        <v>5</v>
      </c>
      <c r="J12" s="36">
        <v>0.05</v>
      </c>
      <c r="K12" s="36">
        <v>16</v>
      </c>
      <c r="L12" s="36">
        <v>1.63</v>
      </c>
      <c r="M12" s="36">
        <v>0</v>
      </c>
      <c r="N12" s="36">
        <v>0</v>
      </c>
      <c r="O12" s="36">
        <v>0</v>
      </c>
      <c r="P12" s="36">
        <v>0</v>
      </c>
      <c r="Q12" s="36">
        <f t="shared" si="0"/>
        <v>90</v>
      </c>
      <c r="R12" s="36">
        <f t="shared" si="1"/>
        <v>15.780000000000001</v>
      </c>
      <c r="S12" s="36">
        <v>14</v>
      </c>
      <c r="T12" s="36">
        <v>10.97</v>
      </c>
      <c r="U12" s="36">
        <v>0</v>
      </c>
      <c r="V12" s="36">
        <v>0.28999999999999998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f t="shared" si="2"/>
        <v>14</v>
      </c>
      <c r="AD12" s="36">
        <f t="shared" si="3"/>
        <v>11.26</v>
      </c>
      <c r="AE12" s="36">
        <v>0</v>
      </c>
      <c r="AF12" s="36">
        <v>0</v>
      </c>
      <c r="AG12" s="36">
        <v>1</v>
      </c>
      <c r="AH12" s="36">
        <v>0.19</v>
      </c>
      <c r="AI12" s="36">
        <v>11</v>
      </c>
      <c r="AJ12" s="36">
        <v>1.33</v>
      </c>
      <c r="AK12" s="36">
        <v>1</v>
      </c>
      <c r="AL12" s="36">
        <v>0</v>
      </c>
      <c r="AM12" s="36">
        <v>0</v>
      </c>
      <c r="AN12" s="36">
        <v>0</v>
      </c>
      <c r="AO12" s="36">
        <v>4</v>
      </c>
      <c r="AP12" s="36">
        <v>0.2</v>
      </c>
      <c r="AQ12" s="36">
        <v>0</v>
      </c>
      <c r="AR12" s="36">
        <v>0</v>
      </c>
      <c r="AS12" s="36">
        <f t="shared" si="4"/>
        <v>121</v>
      </c>
      <c r="AT12" s="36">
        <f t="shared" si="5"/>
        <v>28.76</v>
      </c>
      <c r="AU12" s="36">
        <v>6</v>
      </c>
      <c r="AV12" s="36">
        <v>1.21</v>
      </c>
      <c r="AW12" s="36">
        <v>3</v>
      </c>
      <c r="AX12" s="36">
        <v>0.01</v>
      </c>
      <c r="AY12" s="36">
        <v>3</v>
      </c>
      <c r="AZ12" s="36">
        <v>0.03</v>
      </c>
      <c r="BA12" s="36">
        <v>3</v>
      </c>
      <c r="BB12" s="36">
        <v>7.0000000000000007E-2</v>
      </c>
      <c r="BC12" s="36">
        <v>20</v>
      </c>
      <c r="BD12" s="36">
        <v>1.42</v>
      </c>
      <c r="BE12" s="36">
        <v>40</v>
      </c>
      <c r="BF12" s="36">
        <v>1.54</v>
      </c>
      <c r="BG12" s="36">
        <v>540</v>
      </c>
      <c r="BH12" s="36">
        <v>0.96</v>
      </c>
      <c r="BI12" s="36">
        <f t="shared" si="6"/>
        <v>606</v>
      </c>
      <c r="BJ12" s="36">
        <f t="shared" si="7"/>
        <v>4.0199999999999996</v>
      </c>
      <c r="BK12" s="36">
        <f t="shared" si="8"/>
        <v>727</v>
      </c>
      <c r="BL12" s="36">
        <f t="shared" si="9"/>
        <v>32.78</v>
      </c>
    </row>
    <row r="13" spans="1:64" x14ac:dyDescent="0.25">
      <c r="A13" s="36">
        <v>6</v>
      </c>
      <c r="B13" s="37" t="s">
        <v>48</v>
      </c>
      <c r="C13" s="36">
        <v>50</v>
      </c>
      <c r="D13" s="36">
        <v>8.1</v>
      </c>
      <c r="E13" s="36">
        <v>12</v>
      </c>
      <c r="F13" s="36">
        <v>4.5</v>
      </c>
      <c r="G13" s="36">
        <v>22</v>
      </c>
      <c r="H13" s="36">
        <v>0.28999999999999998</v>
      </c>
      <c r="I13" s="36">
        <v>4</v>
      </c>
      <c r="J13" s="36">
        <v>0.02</v>
      </c>
      <c r="K13" s="36">
        <v>16</v>
      </c>
      <c r="L13" s="36">
        <v>1.63</v>
      </c>
      <c r="M13" s="36">
        <v>0</v>
      </c>
      <c r="N13" s="36">
        <v>0</v>
      </c>
      <c r="O13" s="36">
        <v>0</v>
      </c>
      <c r="P13" s="36">
        <v>0</v>
      </c>
      <c r="Q13" s="36">
        <f t="shared" si="0"/>
        <v>82</v>
      </c>
      <c r="R13" s="36">
        <f t="shared" si="1"/>
        <v>14.25</v>
      </c>
      <c r="S13" s="36">
        <v>4</v>
      </c>
      <c r="T13" s="36">
        <v>5.47</v>
      </c>
      <c r="U13" s="36">
        <v>0</v>
      </c>
      <c r="V13" s="36">
        <v>0.28999999999999998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f t="shared" si="2"/>
        <v>4</v>
      </c>
      <c r="AD13" s="36">
        <f t="shared" si="3"/>
        <v>5.76</v>
      </c>
      <c r="AE13" s="36">
        <v>0</v>
      </c>
      <c r="AF13" s="36">
        <v>0</v>
      </c>
      <c r="AG13" s="36">
        <v>0</v>
      </c>
      <c r="AH13" s="36">
        <v>0</v>
      </c>
      <c r="AI13" s="36">
        <v>4</v>
      </c>
      <c r="AJ13" s="36">
        <v>0.48</v>
      </c>
      <c r="AK13" s="36">
        <v>0</v>
      </c>
      <c r="AL13" s="36">
        <v>0</v>
      </c>
      <c r="AM13" s="36">
        <v>0</v>
      </c>
      <c r="AN13" s="36">
        <v>0</v>
      </c>
      <c r="AO13" s="36">
        <v>5</v>
      </c>
      <c r="AP13" s="36">
        <v>0.15</v>
      </c>
      <c r="AQ13" s="36">
        <v>0</v>
      </c>
      <c r="AR13" s="36">
        <v>0</v>
      </c>
      <c r="AS13" s="36">
        <f t="shared" si="4"/>
        <v>95</v>
      </c>
      <c r="AT13" s="36">
        <f t="shared" si="5"/>
        <v>20.639999999999997</v>
      </c>
      <c r="AU13" s="36">
        <v>6</v>
      </c>
      <c r="AV13" s="36">
        <v>1.21</v>
      </c>
      <c r="AW13" s="36">
        <v>3</v>
      </c>
      <c r="AX13" s="36">
        <v>0.01</v>
      </c>
      <c r="AY13" s="36">
        <v>3</v>
      </c>
      <c r="AZ13" s="36">
        <v>0.02</v>
      </c>
      <c r="BA13" s="36">
        <v>3</v>
      </c>
      <c r="BB13" s="36">
        <v>0.04</v>
      </c>
      <c r="BC13" s="36">
        <v>10</v>
      </c>
      <c r="BD13" s="36">
        <v>0.74</v>
      </c>
      <c r="BE13" s="36">
        <v>20</v>
      </c>
      <c r="BF13" s="36">
        <v>0.82</v>
      </c>
      <c r="BG13" s="36">
        <v>20</v>
      </c>
      <c r="BH13" s="36">
        <v>0.24</v>
      </c>
      <c r="BI13" s="36">
        <f t="shared" si="6"/>
        <v>56</v>
      </c>
      <c r="BJ13" s="36">
        <f t="shared" si="7"/>
        <v>1.86</v>
      </c>
      <c r="BK13" s="36">
        <f t="shared" si="8"/>
        <v>151</v>
      </c>
      <c r="BL13" s="36">
        <f t="shared" si="9"/>
        <v>22.499999999999996</v>
      </c>
    </row>
    <row r="14" spans="1:64" x14ac:dyDescent="0.25">
      <c r="A14" s="36">
        <v>7</v>
      </c>
      <c r="B14" s="37" t="s">
        <v>49</v>
      </c>
      <c r="C14" s="36">
        <v>48</v>
      </c>
      <c r="D14" s="36">
        <v>8.1</v>
      </c>
      <c r="E14" s="36">
        <v>16</v>
      </c>
      <c r="F14" s="36">
        <v>4.5</v>
      </c>
      <c r="G14" s="36">
        <v>5</v>
      </c>
      <c r="H14" s="36">
        <v>0.26</v>
      </c>
      <c r="I14" s="36">
        <v>3</v>
      </c>
      <c r="J14" s="36">
        <v>0.02</v>
      </c>
      <c r="K14" s="36">
        <v>16</v>
      </c>
      <c r="L14" s="36">
        <v>1.63</v>
      </c>
      <c r="M14" s="36">
        <v>0</v>
      </c>
      <c r="N14" s="36">
        <v>0</v>
      </c>
      <c r="O14" s="36">
        <v>0</v>
      </c>
      <c r="P14" s="36">
        <v>0</v>
      </c>
      <c r="Q14" s="36">
        <f t="shared" si="0"/>
        <v>83</v>
      </c>
      <c r="R14" s="36">
        <f t="shared" si="1"/>
        <v>14.25</v>
      </c>
      <c r="S14" s="36">
        <v>4</v>
      </c>
      <c r="T14" s="36">
        <v>5.42</v>
      </c>
      <c r="U14" s="36">
        <v>3</v>
      </c>
      <c r="V14" s="36">
        <v>13.79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f t="shared" si="2"/>
        <v>7</v>
      </c>
      <c r="AD14" s="36">
        <f t="shared" si="3"/>
        <v>19.21</v>
      </c>
      <c r="AE14" s="36">
        <v>0</v>
      </c>
      <c r="AF14" s="36">
        <v>0</v>
      </c>
      <c r="AG14" s="36">
        <v>0</v>
      </c>
      <c r="AH14" s="36">
        <v>0</v>
      </c>
      <c r="AI14" s="36">
        <v>5</v>
      </c>
      <c r="AJ14" s="36">
        <v>0.91</v>
      </c>
      <c r="AK14" s="36">
        <v>1</v>
      </c>
      <c r="AL14" s="36">
        <v>0</v>
      </c>
      <c r="AM14" s="36">
        <v>1</v>
      </c>
      <c r="AN14" s="36">
        <v>0</v>
      </c>
      <c r="AO14" s="36">
        <v>9</v>
      </c>
      <c r="AP14" s="36">
        <v>0.35</v>
      </c>
      <c r="AQ14" s="36">
        <v>0</v>
      </c>
      <c r="AR14" s="36">
        <v>0</v>
      </c>
      <c r="AS14" s="36">
        <f t="shared" si="4"/>
        <v>106</v>
      </c>
      <c r="AT14" s="36">
        <f t="shared" si="5"/>
        <v>34.72</v>
      </c>
      <c r="AU14" s="36">
        <v>6</v>
      </c>
      <c r="AV14" s="36">
        <v>1.21</v>
      </c>
      <c r="AW14" s="36">
        <v>3</v>
      </c>
      <c r="AX14" s="36">
        <v>0.01</v>
      </c>
      <c r="AY14" s="36">
        <v>3</v>
      </c>
      <c r="AZ14" s="36">
        <v>0.03</v>
      </c>
      <c r="BA14" s="36">
        <v>3</v>
      </c>
      <c r="BB14" s="36">
        <v>7.0000000000000007E-2</v>
      </c>
      <c r="BC14" s="36">
        <v>20</v>
      </c>
      <c r="BD14" s="36">
        <v>1.42</v>
      </c>
      <c r="BE14" s="36">
        <v>40</v>
      </c>
      <c r="BF14" s="36">
        <v>1.55</v>
      </c>
      <c r="BG14" s="36">
        <v>40</v>
      </c>
      <c r="BH14" s="36">
        <v>0.48</v>
      </c>
      <c r="BI14" s="36">
        <f t="shared" si="6"/>
        <v>106</v>
      </c>
      <c r="BJ14" s="36">
        <f t="shared" si="7"/>
        <v>3.5500000000000003</v>
      </c>
      <c r="BK14" s="36">
        <f t="shared" si="8"/>
        <v>212</v>
      </c>
      <c r="BL14" s="36">
        <f t="shared" si="9"/>
        <v>38.269999999999996</v>
      </c>
    </row>
    <row r="15" spans="1:64" x14ac:dyDescent="0.25">
      <c r="A15" s="36">
        <v>8</v>
      </c>
      <c r="B15" s="37" t="s">
        <v>50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f t="shared" si="0"/>
        <v>0</v>
      </c>
      <c r="R15" s="36">
        <f t="shared" si="1"/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f t="shared" si="2"/>
        <v>0</v>
      </c>
      <c r="AD15" s="36">
        <f t="shared" si="3"/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f t="shared" si="4"/>
        <v>0</v>
      </c>
      <c r="AT15" s="36">
        <f t="shared" si="5"/>
        <v>0</v>
      </c>
      <c r="AU15" s="36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f t="shared" si="6"/>
        <v>0</v>
      </c>
      <c r="BJ15" s="36">
        <f t="shared" si="7"/>
        <v>0</v>
      </c>
      <c r="BK15" s="36">
        <f t="shared" si="8"/>
        <v>0</v>
      </c>
      <c r="BL15" s="36">
        <f t="shared" si="9"/>
        <v>0</v>
      </c>
    </row>
    <row r="16" spans="1:64" x14ac:dyDescent="0.25">
      <c r="A16" s="36">
        <v>9</v>
      </c>
      <c r="B16" s="37" t="s">
        <v>51</v>
      </c>
      <c r="C16" s="36">
        <v>45</v>
      </c>
      <c r="D16" s="36">
        <v>8.1</v>
      </c>
      <c r="E16" s="36">
        <v>8</v>
      </c>
      <c r="F16" s="36">
        <v>6.75</v>
      </c>
      <c r="G16" s="36">
        <v>8</v>
      </c>
      <c r="H16" s="36">
        <v>0.19</v>
      </c>
      <c r="I16" s="36">
        <v>4</v>
      </c>
      <c r="J16" s="36">
        <v>0.05</v>
      </c>
      <c r="K16" s="36">
        <v>16</v>
      </c>
      <c r="L16" s="36">
        <v>1.63</v>
      </c>
      <c r="M16" s="36">
        <v>1</v>
      </c>
      <c r="N16" s="36">
        <v>0.28000000000000003</v>
      </c>
      <c r="O16" s="36">
        <v>0</v>
      </c>
      <c r="P16" s="36">
        <v>0</v>
      </c>
      <c r="Q16" s="36">
        <f t="shared" si="0"/>
        <v>73</v>
      </c>
      <c r="R16" s="36">
        <f t="shared" si="1"/>
        <v>16.53</v>
      </c>
      <c r="S16" s="36">
        <v>11</v>
      </c>
      <c r="T16" s="36">
        <v>7.01</v>
      </c>
      <c r="U16" s="36">
        <v>3</v>
      </c>
      <c r="V16" s="36">
        <v>13.4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f t="shared" si="2"/>
        <v>14</v>
      </c>
      <c r="AD16" s="36">
        <f t="shared" si="3"/>
        <v>20.41</v>
      </c>
      <c r="AE16" s="36">
        <v>0</v>
      </c>
      <c r="AF16" s="36">
        <v>0</v>
      </c>
      <c r="AG16" s="36">
        <v>0</v>
      </c>
      <c r="AH16" s="36">
        <v>0</v>
      </c>
      <c r="AI16" s="36">
        <v>10</v>
      </c>
      <c r="AJ16" s="36">
        <v>1.29</v>
      </c>
      <c r="AK16" s="36">
        <v>1</v>
      </c>
      <c r="AL16" s="36">
        <v>0</v>
      </c>
      <c r="AM16" s="36">
        <v>2</v>
      </c>
      <c r="AN16" s="36">
        <v>0.01</v>
      </c>
      <c r="AO16" s="36">
        <v>7</v>
      </c>
      <c r="AP16" s="36">
        <v>0.22</v>
      </c>
      <c r="AQ16" s="36">
        <v>0</v>
      </c>
      <c r="AR16" s="36">
        <v>0</v>
      </c>
      <c r="AS16" s="36">
        <f t="shared" si="4"/>
        <v>107</v>
      </c>
      <c r="AT16" s="36">
        <f t="shared" si="5"/>
        <v>38.459999999999994</v>
      </c>
      <c r="AU16" s="36">
        <v>12</v>
      </c>
      <c r="AV16" s="36">
        <v>2.35</v>
      </c>
      <c r="AW16" s="36">
        <v>6</v>
      </c>
      <c r="AX16" s="36">
        <v>0.01</v>
      </c>
      <c r="AY16" s="36">
        <v>6</v>
      </c>
      <c r="AZ16" s="36">
        <v>0.03</v>
      </c>
      <c r="BA16" s="36">
        <v>6</v>
      </c>
      <c r="BB16" s="36">
        <v>7.0000000000000007E-2</v>
      </c>
      <c r="BC16" s="36">
        <v>10</v>
      </c>
      <c r="BD16" s="36">
        <v>1.36</v>
      </c>
      <c r="BE16" s="36">
        <v>20</v>
      </c>
      <c r="BF16" s="36">
        <v>1.48</v>
      </c>
      <c r="BG16" s="36">
        <v>70</v>
      </c>
      <c r="BH16" s="36">
        <v>2.87</v>
      </c>
      <c r="BI16" s="36">
        <f t="shared" si="6"/>
        <v>112</v>
      </c>
      <c r="BJ16" s="36">
        <f t="shared" si="7"/>
        <v>5.8100000000000005</v>
      </c>
      <c r="BK16" s="36">
        <f t="shared" si="8"/>
        <v>219</v>
      </c>
      <c r="BL16" s="36">
        <f t="shared" si="9"/>
        <v>44.269999999999996</v>
      </c>
    </row>
    <row r="17" spans="1:64" x14ac:dyDescent="0.25">
      <c r="A17" s="36">
        <v>10</v>
      </c>
      <c r="B17" s="37" t="s">
        <v>52</v>
      </c>
      <c r="C17" s="36">
        <v>28</v>
      </c>
      <c r="D17" s="36">
        <v>9.7200000000000006</v>
      </c>
      <c r="E17" s="36">
        <v>22</v>
      </c>
      <c r="F17" s="36">
        <v>5.25</v>
      </c>
      <c r="G17" s="36">
        <v>12</v>
      </c>
      <c r="H17" s="36">
        <v>0.22</v>
      </c>
      <c r="I17" s="36">
        <v>3</v>
      </c>
      <c r="J17" s="36">
        <v>0.05</v>
      </c>
      <c r="K17" s="36">
        <v>16</v>
      </c>
      <c r="L17" s="36">
        <v>1.63</v>
      </c>
      <c r="M17" s="36">
        <v>2</v>
      </c>
      <c r="N17" s="36">
        <v>0.9</v>
      </c>
      <c r="O17" s="36">
        <v>0</v>
      </c>
      <c r="P17" s="36">
        <v>0</v>
      </c>
      <c r="Q17" s="36">
        <f t="shared" si="0"/>
        <v>69</v>
      </c>
      <c r="R17" s="36">
        <f t="shared" si="1"/>
        <v>16.650000000000002</v>
      </c>
      <c r="S17" s="36">
        <v>11</v>
      </c>
      <c r="T17" s="36">
        <v>11.8</v>
      </c>
      <c r="U17" s="36">
        <v>3</v>
      </c>
      <c r="V17" s="36">
        <v>13.4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f t="shared" si="2"/>
        <v>14</v>
      </c>
      <c r="AD17" s="36">
        <f t="shared" si="3"/>
        <v>25.200000000000003</v>
      </c>
      <c r="AE17" s="36">
        <v>0</v>
      </c>
      <c r="AF17" s="36">
        <v>0</v>
      </c>
      <c r="AG17" s="36">
        <v>1</v>
      </c>
      <c r="AH17" s="36">
        <v>0.19</v>
      </c>
      <c r="AI17" s="36">
        <v>5</v>
      </c>
      <c r="AJ17" s="36">
        <v>0.86</v>
      </c>
      <c r="AK17" s="36">
        <v>1</v>
      </c>
      <c r="AL17" s="36">
        <v>0</v>
      </c>
      <c r="AM17" s="36">
        <v>2</v>
      </c>
      <c r="AN17" s="36">
        <v>0.01</v>
      </c>
      <c r="AO17" s="36">
        <v>5</v>
      </c>
      <c r="AP17" s="36">
        <v>0.15</v>
      </c>
      <c r="AQ17" s="36">
        <v>0</v>
      </c>
      <c r="AR17" s="36">
        <v>0</v>
      </c>
      <c r="AS17" s="36">
        <f t="shared" si="4"/>
        <v>97</v>
      </c>
      <c r="AT17" s="36">
        <f t="shared" si="5"/>
        <v>43.06</v>
      </c>
      <c r="AU17" s="36">
        <v>12</v>
      </c>
      <c r="AV17" s="36">
        <v>2.35</v>
      </c>
      <c r="AW17" s="36">
        <v>6</v>
      </c>
      <c r="AX17" s="36">
        <v>0.01</v>
      </c>
      <c r="AY17" s="36">
        <v>6</v>
      </c>
      <c r="AZ17" s="36">
        <v>0.03</v>
      </c>
      <c r="BA17" s="36">
        <v>6</v>
      </c>
      <c r="BB17" s="36">
        <v>7.0000000000000007E-2</v>
      </c>
      <c r="BC17" s="36">
        <v>20</v>
      </c>
      <c r="BD17" s="36">
        <v>1.36</v>
      </c>
      <c r="BE17" s="36">
        <v>20</v>
      </c>
      <c r="BF17" s="36">
        <v>0.74</v>
      </c>
      <c r="BG17" s="36">
        <v>60</v>
      </c>
      <c r="BH17" s="36">
        <v>3.35</v>
      </c>
      <c r="BI17" s="36">
        <f t="shared" si="6"/>
        <v>112</v>
      </c>
      <c r="BJ17" s="36">
        <f t="shared" si="7"/>
        <v>5.5500000000000007</v>
      </c>
      <c r="BK17" s="36">
        <f t="shared" si="8"/>
        <v>209</v>
      </c>
      <c r="BL17" s="36">
        <f t="shared" si="9"/>
        <v>48.61</v>
      </c>
    </row>
    <row r="18" spans="1:64" x14ac:dyDescent="0.25">
      <c r="A18" s="36">
        <v>11</v>
      </c>
      <c r="B18" s="37" t="s">
        <v>53</v>
      </c>
      <c r="C18" s="36">
        <v>28</v>
      </c>
      <c r="D18" s="36">
        <v>8.1</v>
      </c>
      <c r="E18" s="36">
        <v>17</v>
      </c>
      <c r="F18" s="36">
        <v>6</v>
      </c>
      <c r="G18" s="36">
        <v>12</v>
      </c>
      <c r="H18" s="36">
        <v>0.22</v>
      </c>
      <c r="I18" s="36">
        <v>2</v>
      </c>
      <c r="J18" s="36">
        <v>0.02</v>
      </c>
      <c r="K18" s="36">
        <v>16</v>
      </c>
      <c r="L18" s="36">
        <v>1.63</v>
      </c>
      <c r="M18" s="36">
        <v>0</v>
      </c>
      <c r="N18" s="36">
        <v>0</v>
      </c>
      <c r="O18" s="36">
        <v>0</v>
      </c>
      <c r="P18" s="36">
        <v>0</v>
      </c>
      <c r="Q18" s="36">
        <f t="shared" si="0"/>
        <v>63</v>
      </c>
      <c r="R18" s="36">
        <f t="shared" si="1"/>
        <v>15.75</v>
      </c>
      <c r="S18" s="36">
        <v>5</v>
      </c>
      <c r="T18" s="36">
        <v>4.71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f t="shared" si="2"/>
        <v>5</v>
      </c>
      <c r="AD18" s="36">
        <f t="shared" si="3"/>
        <v>4.71</v>
      </c>
      <c r="AE18" s="36">
        <v>0</v>
      </c>
      <c r="AF18" s="36">
        <v>0</v>
      </c>
      <c r="AG18" s="36">
        <v>0</v>
      </c>
      <c r="AH18" s="36">
        <v>0</v>
      </c>
      <c r="AI18" s="36">
        <v>7</v>
      </c>
      <c r="AJ18" s="36">
        <v>0.86</v>
      </c>
      <c r="AK18" s="36">
        <v>1</v>
      </c>
      <c r="AL18" s="36">
        <v>0</v>
      </c>
      <c r="AM18" s="36">
        <v>0</v>
      </c>
      <c r="AN18" s="36">
        <v>0</v>
      </c>
      <c r="AO18" s="36">
        <v>5</v>
      </c>
      <c r="AP18" s="36">
        <v>0.15</v>
      </c>
      <c r="AQ18" s="36">
        <v>0</v>
      </c>
      <c r="AR18" s="36">
        <v>0</v>
      </c>
      <c r="AS18" s="36">
        <f t="shared" si="4"/>
        <v>81</v>
      </c>
      <c r="AT18" s="36">
        <f t="shared" si="5"/>
        <v>21.47</v>
      </c>
      <c r="AU18" s="36">
        <v>6</v>
      </c>
      <c r="AV18" s="36">
        <v>1.18</v>
      </c>
      <c r="AW18" s="36">
        <v>3</v>
      </c>
      <c r="AX18" s="36">
        <v>0.01</v>
      </c>
      <c r="AY18" s="36">
        <v>3</v>
      </c>
      <c r="AZ18" s="36">
        <v>0.03</v>
      </c>
      <c r="BA18" s="36">
        <v>3</v>
      </c>
      <c r="BB18" s="36">
        <v>7.0000000000000007E-2</v>
      </c>
      <c r="BC18" s="36">
        <v>10</v>
      </c>
      <c r="BD18" s="36">
        <v>1.36</v>
      </c>
      <c r="BE18" s="36">
        <v>20</v>
      </c>
      <c r="BF18" s="36">
        <v>1.48</v>
      </c>
      <c r="BG18" s="36">
        <v>20</v>
      </c>
      <c r="BH18" s="36">
        <v>0.48</v>
      </c>
      <c r="BI18" s="36">
        <f t="shared" si="6"/>
        <v>56</v>
      </c>
      <c r="BJ18" s="36">
        <f t="shared" si="7"/>
        <v>3.4200000000000004</v>
      </c>
      <c r="BK18" s="36">
        <f t="shared" si="8"/>
        <v>137</v>
      </c>
      <c r="BL18" s="36">
        <f t="shared" si="9"/>
        <v>24.89</v>
      </c>
    </row>
    <row r="19" spans="1:64" x14ac:dyDescent="0.25">
      <c r="A19" s="36">
        <v>12</v>
      </c>
      <c r="B19" s="37" t="s">
        <v>54</v>
      </c>
      <c r="C19" s="36">
        <v>28</v>
      </c>
      <c r="D19" s="36">
        <v>5.67</v>
      </c>
      <c r="E19" s="36">
        <v>15</v>
      </c>
      <c r="F19" s="36">
        <v>2.25</v>
      </c>
      <c r="G19" s="36">
        <v>8</v>
      </c>
      <c r="H19" s="36">
        <v>0.16</v>
      </c>
      <c r="I19" s="36">
        <v>4</v>
      </c>
      <c r="J19" s="36">
        <v>0.05</v>
      </c>
      <c r="K19" s="36">
        <v>16</v>
      </c>
      <c r="L19" s="36">
        <v>1.63</v>
      </c>
      <c r="M19" s="36">
        <v>0</v>
      </c>
      <c r="N19" s="36">
        <v>0</v>
      </c>
      <c r="O19" s="36">
        <v>0</v>
      </c>
      <c r="P19" s="36">
        <v>0</v>
      </c>
      <c r="Q19" s="36">
        <f t="shared" si="0"/>
        <v>63</v>
      </c>
      <c r="R19" s="36">
        <f t="shared" si="1"/>
        <v>9.6</v>
      </c>
      <c r="S19" s="36">
        <v>11</v>
      </c>
      <c r="T19" s="36">
        <v>9.41</v>
      </c>
      <c r="U19" s="36">
        <v>3</v>
      </c>
      <c r="V19" s="36">
        <v>37.39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f t="shared" si="2"/>
        <v>14</v>
      </c>
      <c r="AD19" s="36">
        <f t="shared" si="3"/>
        <v>46.8</v>
      </c>
      <c r="AE19" s="36">
        <v>0</v>
      </c>
      <c r="AF19" s="36">
        <v>0</v>
      </c>
      <c r="AG19" s="36">
        <v>0</v>
      </c>
      <c r="AH19" s="36">
        <v>0</v>
      </c>
      <c r="AI19" s="36">
        <v>16</v>
      </c>
      <c r="AJ19" s="36">
        <v>2.57</v>
      </c>
      <c r="AK19" s="36">
        <v>0</v>
      </c>
      <c r="AL19" s="36">
        <v>0</v>
      </c>
      <c r="AM19" s="36">
        <v>0</v>
      </c>
      <c r="AN19" s="36">
        <v>0</v>
      </c>
      <c r="AO19" s="36">
        <v>2</v>
      </c>
      <c r="AP19" s="36">
        <v>0.18</v>
      </c>
      <c r="AQ19" s="36">
        <v>0</v>
      </c>
      <c r="AR19" s="36">
        <v>0</v>
      </c>
      <c r="AS19" s="36">
        <f t="shared" si="4"/>
        <v>95</v>
      </c>
      <c r="AT19" s="36">
        <f t="shared" si="5"/>
        <v>59.15</v>
      </c>
      <c r="AU19" s="36">
        <v>6</v>
      </c>
      <c r="AV19" s="36">
        <v>1.18</v>
      </c>
      <c r="AW19" s="36">
        <v>3</v>
      </c>
      <c r="AX19" s="36">
        <v>0.01</v>
      </c>
      <c r="AY19" s="36">
        <v>3</v>
      </c>
      <c r="AZ19" s="36">
        <v>0.05</v>
      </c>
      <c r="BA19" s="36">
        <v>3</v>
      </c>
      <c r="BB19" s="36">
        <v>0.14000000000000001</v>
      </c>
      <c r="BC19" s="36">
        <v>40</v>
      </c>
      <c r="BD19" s="36">
        <v>2.72</v>
      </c>
      <c r="BE19" s="36">
        <v>40</v>
      </c>
      <c r="BF19" s="36">
        <v>2.95</v>
      </c>
      <c r="BG19" s="36">
        <v>420</v>
      </c>
      <c r="BH19" s="36">
        <v>43.98</v>
      </c>
      <c r="BI19" s="36">
        <f t="shared" si="6"/>
        <v>506</v>
      </c>
      <c r="BJ19" s="36">
        <f t="shared" si="7"/>
        <v>49.839999999999996</v>
      </c>
      <c r="BK19" s="36">
        <f t="shared" si="8"/>
        <v>601</v>
      </c>
      <c r="BL19" s="36">
        <f t="shared" si="9"/>
        <v>108.99</v>
      </c>
    </row>
    <row r="20" spans="1:64" x14ac:dyDescent="0.25">
      <c r="A20" s="36">
        <v>13</v>
      </c>
      <c r="B20" s="37" t="s">
        <v>55</v>
      </c>
      <c r="C20" s="36">
        <v>16</v>
      </c>
      <c r="D20" s="36">
        <v>5.67</v>
      </c>
      <c r="E20" s="36">
        <v>13</v>
      </c>
      <c r="F20" s="36">
        <v>2.25</v>
      </c>
      <c r="G20" s="36">
        <v>4</v>
      </c>
      <c r="H20" s="36">
        <v>0.08</v>
      </c>
      <c r="I20" s="36">
        <v>2</v>
      </c>
      <c r="J20" s="36">
        <v>0.02</v>
      </c>
      <c r="K20" s="36">
        <v>16</v>
      </c>
      <c r="L20" s="36">
        <v>1.63</v>
      </c>
      <c r="M20" s="36">
        <v>0</v>
      </c>
      <c r="N20" s="36">
        <v>0</v>
      </c>
      <c r="O20" s="36">
        <v>0</v>
      </c>
      <c r="P20" s="36">
        <v>0</v>
      </c>
      <c r="Q20" s="36">
        <f t="shared" si="0"/>
        <v>47</v>
      </c>
      <c r="R20" s="36">
        <f t="shared" si="1"/>
        <v>9.57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f t="shared" si="2"/>
        <v>0</v>
      </c>
      <c r="AD20" s="36">
        <f t="shared" si="3"/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f t="shared" si="4"/>
        <v>47</v>
      </c>
      <c r="AT20" s="36">
        <f t="shared" si="5"/>
        <v>9.57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f t="shared" si="6"/>
        <v>0</v>
      </c>
      <c r="BJ20" s="36">
        <f t="shared" si="7"/>
        <v>0</v>
      </c>
      <c r="BK20" s="36">
        <f t="shared" si="8"/>
        <v>47</v>
      </c>
      <c r="BL20" s="36">
        <f t="shared" si="9"/>
        <v>9.57</v>
      </c>
    </row>
    <row r="21" spans="1:64" x14ac:dyDescent="0.25">
      <c r="A21" s="36">
        <v>14</v>
      </c>
      <c r="B21" s="37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f t="shared" si="0"/>
        <v>0</v>
      </c>
      <c r="R21" s="36">
        <f t="shared" si="1"/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f t="shared" si="2"/>
        <v>0</v>
      </c>
      <c r="AD21" s="36">
        <f t="shared" si="3"/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f t="shared" si="4"/>
        <v>0</v>
      </c>
      <c r="AT21" s="36">
        <f t="shared" si="5"/>
        <v>0</v>
      </c>
      <c r="AU21" s="36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0</v>
      </c>
      <c r="BG21" s="36">
        <v>0</v>
      </c>
      <c r="BH21" s="36">
        <v>0</v>
      </c>
      <c r="BI21" s="36">
        <f t="shared" si="6"/>
        <v>0</v>
      </c>
      <c r="BJ21" s="36">
        <f t="shared" si="7"/>
        <v>0</v>
      </c>
      <c r="BK21" s="36">
        <f t="shared" si="8"/>
        <v>0</v>
      </c>
      <c r="BL21" s="36">
        <f t="shared" si="9"/>
        <v>0</v>
      </c>
    </row>
    <row r="22" spans="1:64" x14ac:dyDescent="0.25">
      <c r="A22" s="36">
        <v>15</v>
      </c>
      <c r="B22" s="37" t="s">
        <v>57</v>
      </c>
      <c r="C22" s="36">
        <v>64</v>
      </c>
      <c r="D22" s="36">
        <v>4.8600000000000003</v>
      </c>
      <c r="E22" s="36">
        <v>18</v>
      </c>
      <c r="F22" s="36">
        <v>5.25</v>
      </c>
      <c r="G22" s="36">
        <v>12</v>
      </c>
      <c r="H22" s="36">
        <v>0.22</v>
      </c>
      <c r="I22" s="36">
        <v>4</v>
      </c>
      <c r="J22" s="36">
        <v>0.02</v>
      </c>
      <c r="K22" s="36">
        <v>16</v>
      </c>
      <c r="L22" s="36">
        <v>1.63</v>
      </c>
      <c r="M22" s="36">
        <v>0</v>
      </c>
      <c r="N22" s="36">
        <v>0</v>
      </c>
      <c r="O22" s="36">
        <v>0</v>
      </c>
      <c r="P22" s="36">
        <v>0</v>
      </c>
      <c r="Q22" s="36">
        <f t="shared" si="0"/>
        <v>102</v>
      </c>
      <c r="R22" s="36">
        <f t="shared" si="1"/>
        <v>11.759999999999998</v>
      </c>
      <c r="S22" s="36">
        <v>5</v>
      </c>
      <c r="T22" s="36">
        <v>2.31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f t="shared" si="2"/>
        <v>5</v>
      </c>
      <c r="AD22" s="36">
        <f t="shared" si="3"/>
        <v>2.31</v>
      </c>
      <c r="AE22" s="36">
        <v>0</v>
      </c>
      <c r="AF22" s="36">
        <v>0</v>
      </c>
      <c r="AG22" s="36">
        <v>0</v>
      </c>
      <c r="AH22" s="36">
        <v>0</v>
      </c>
      <c r="AI22" s="36">
        <v>29</v>
      </c>
      <c r="AJ22" s="36">
        <v>5.14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f t="shared" si="4"/>
        <v>136</v>
      </c>
      <c r="AT22" s="36">
        <f t="shared" si="5"/>
        <v>19.209999999999997</v>
      </c>
      <c r="AU22" s="36">
        <v>3</v>
      </c>
      <c r="AV22" s="36">
        <v>0.35</v>
      </c>
      <c r="AW22" s="36">
        <v>1</v>
      </c>
      <c r="AX22" s="36">
        <v>0</v>
      </c>
      <c r="AY22" s="36">
        <v>1</v>
      </c>
      <c r="AZ22" s="36">
        <v>0.02</v>
      </c>
      <c r="BA22" s="36">
        <v>1</v>
      </c>
      <c r="BB22" s="36">
        <v>0.04</v>
      </c>
      <c r="BC22" s="36">
        <v>40</v>
      </c>
      <c r="BD22" s="36">
        <v>0.68</v>
      </c>
      <c r="BE22" s="36">
        <v>80</v>
      </c>
      <c r="BF22" s="36">
        <v>5.9</v>
      </c>
      <c r="BG22" s="36">
        <v>80</v>
      </c>
      <c r="BH22" s="36">
        <v>0.48</v>
      </c>
      <c r="BI22" s="36">
        <f t="shared" si="6"/>
        <v>202</v>
      </c>
      <c r="BJ22" s="36">
        <f t="shared" si="7"/>
        <v>7.120000000000001</v>
      </c>
      <c r="BK22" s="36">
        <f t="shared" si="8"/>
        <v>338</v>
      </c>
      <c r="BL22" s="36">
        <f t="shared" si="9"/>
        <v>26.33</v>
      </c>
    </row>
    <row r="23" spans="1:64" x14ac:dyDescent="0.25">
      <c r="A23" s="36">
        <v>16</v>
      </c>
      <c r="B23" s="37" t="s">
        <v>58</v>
      </c>
      <c r="C23" s="36">
        <v>72</v>
      </c>
      <c r="D23" s="36">
        <v>6.48</v>
      </c>
      <c r="E23" s="36">
        <v>19</v>
      </c>
      <c r="F23" s="36">
        <v>5.25</v>
      </c>
      <c r="G23" s="36">
        <v>24</v>
      </c>
      <c r="H23" s="36">
        <v>0.44</v>
      </c>
      <c r="I23" s="36">
        <v>4</v>
      </c>
      <c r="J23" s="36">
        <v>0.02</v>
      </c>
      <c r="K23" s="36">
        <v>16</v>
      </c>
      <c r="L23" s="36">
        <v>1.63</v>
      </c>
      <c r="M23" s="36">
        <v>0</v>
      </c>
      <c r="N23" s="36">
        <v>0</v>
      </c>
      <c r="O23" s="36">
        <v>0</v>
      </c>
      <c r="P23" s="36">
        <v>0</v>
      </c>
      <c r="Q23" s="36">
        <f t="shared" si="0"/>
        <v>111</v>
      </c>
      <c r="R23" s="36">
        <f t="shared" si="1"/>
        <v>13.379999999999999</v>
      </c>
      <c r="S23" s="36">
        <v>18</v>
      </c>
      <c r="T23" s="36">
        <v>9.41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f t="shared" si="2"/>
        <v>18</v>
      </c>
      <c r="AD23" s="36">
        <f t="shared" si="3"/>
        <v>9.41</v>
      </c>
      <c r="AE23" s="36">
        <v>0</v>
      </c>
      <c r="AF23" s="36">
        <v>0</v>
      </c>
      <c r="AG23" s="36">
        <v>0</v>
      </c>
      <c r="AH23" s="36">
        <v>0</v>
      </c>
      <c r="AI23" s="36">
        <v>5</v>
      </c>
      <c r="AJ23" s="36">
        <v>0.86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6">
        <v>0</v>
      </c>
      <c r="AQ23" s="36">
        <v>0</v>
      </c>
      <c r="AR23" s="36">
        <v>0</v>
      </c>
      <c r="AS23" s="36">
        <f t="shared" si="4"/>
        <v>134</v>
      </c>
      <c r="AT23" s="36">
        <f t="shared" si="5"/>
        <v>23.65</v>
      </c>
      <c r="AU23" s="36">
        <v>6</v>
      </c>
      <c r="AV23" s="36">
        <v>1.18</v>
      </c>
      <c r="AW23" s="36">
        <v>3</v>
      </c>
      <c r="AX23" s="36">
        <v>0.01</v>
      </c>
      <c r="AY23" s="36">
        <v>3</v>
      </c>
      <c r="AZ23" s="36">
        <v>0.02</v>
      </c>
      <c r="BA23" s="36">
        <v>3</v>
      </c>
      <c r="BB23" s="36">
        <v>0.04</v>
      </c>
      <c r="BC23" s="36">
        <v>10</v>
      </c>
      <c r="BD23" s="36">
        <v>0.68</v>
      </c>
      <c r="BE23" s="36">
        <v>100</v>
      </c>
      <c r="BF23" s="36">
        <v>7.38</v>
      </c>
      <c r="BG23" s="36">
        <v>690</v>
      </c>
      <c r="BH23" s="36">
        <v>32.99</v>
      </c>
      <c r="BI23" s="36">
        <f t="shared" si="6"/>
        <v>806</v>
      </c>
      <c r="BJ23" s="36">
        <f t="shared" si="7"/>
        <v>41.11</v>
      </c>
      <c r="BK23" s="36">
        <f t="shared" si="8"/>
        <v>940</v>
      </c>
      <c r="BL23" s="36">
        <f t="shared" si="9"/>
        <v>64.759999999999991</v>
      </c>
    </row>
    <row r="24" spans="1:64" x14ac:dyDescent="0.25">
      <c r="A24" s="36">
        <v>17</v>
      </c>
      <c r="B24" s="37" t="s">
        <v>59</v>
      </c>
      <c r="C24" s="36">
        <v>72</v>
      </c>
      <c r="D24" s="36">
        <v>11.34</v>
      </c>
      <c r="E24" s="36">
        <v>45</v>
      </c>
      <c r="F24" s="36">
        <v>11.25</v>
      </c>
      <c r="G24" s="36">
        <v>45</v>
      </c>
      <c r="H24" s="36">
        <v>1.0900000000000001</v>
      </c>
      <c r="I24" s="36">
        <v>18</v>
      </c>
      <c r="J24" s="36">
        <v>0.1</v>
      </c>
      <c r="K24" s="36">
        <v>35</v>
      </c>
      <c r="L24" s="36">
        <v>4.3899999999999997</v>
      </c>
      <c r="M24" s="36">
        <v>0</v>
      </c>
      <c r="N24" s="36">
        <v>0</v>
      </c>
      <c r="O24" s="36">
        <v>0</v>
      </c>
      <c r="P24" s="36">
        <v>0</v>
      </c>
      <c r="Q24" s="36">
        <f t="shared" si="0"/>
        <v>170</v>
      </c>
      <c r="R24" s="36">
        <f t="shared" si="1"/>
        <v>27.080000000000002</v>
      </c>
      <c r="S24" s="36">
        <v>94</v>
      </c>
      <c r="T24" s="36">
        <v>63.41</v>
      </c>
      <c r="U24" s="36">
        <v>15</v>
      </c>
      <c r="V24" s="36">
        <v>74.3</v>
      </c>
      <c r="W24" s="36">
        <v>10</v>
      </c>
      <c r="X24" s="36">
        <v>76.430000000000007</v>
      </c>
      <c r="Y24" s="36">
        <v>0</v>
      </c>
      <c r="Z24" s="36">
        <v>0</v>
      </c>
      <c r="AA24" s="36">
        <v>0</v>
      </c>
      <c r="AB24" s="36">
        <v>0</v>
      </c>
      <c r="AC24" s="36">
        <f t="shared" si="2"/>
        <v>119</v>
      </c>
      <c r="AD24" s="36">
        <f t="shared" si="3"/>
        <v>214.14</v>
      </c>
      <c r="AE24" s="36">
        <v>0</v>
      </c>
      <c r="AF24" s="36">
        <v>0</v>
      </c>
      <c r="AG24" s="36">
        <v>1</v>
      </c>
      <c r="AH24" s="36">
        <v>0.19</v>
      </c>
      <c r="AI24" s="36">
        <v>61</v>
      </c>
      <c r="AJ24" s="36">
        <v>8.59</v>
      </c>
      <c r="AK24" s="36">
        <v>1</v>
      </c>
      <c r="AL24" s="36">
        <v>0</v>
      </c>
      <c r="AM24" s="36">
        <v>3</v>
      </c>
      <c r="AN24" s="36">
        <v>0.05</v>
      </c>
      <c r="AO24" s="36">
        <v>4</v>
      </c>
      <c r="AP24" s="36">
        <v>0.26</v>
      </c>
      <c r="AQ24" s="36">
        <v>0</v>
      </c>
      <c r="AR24" s="36">
        <v>0</v>
      </c>
      <c r="AS24" s="36">
        <f t="shared" si="4"/>
        <v>359</v>
      </c>
      <c r="AT24" s="36">
        <f t="shared" si="5"/>
        <v>250.31</v>
      </c>
      <c r="AU24" s="36">
        <v>12</v>
      </c>
      <c r="AV24" s="36">
        <v>2.37</v>
      </c>
      <c r="AW24" s="36">
        <v>6</v>
      </c>
      <c r="AX24" s="36">
        <v>0.01</v>
      </c>
      <c r="AY24" s="36">
        <v>6</v>
      </c>
      <c r="AZ24" s="36">
        <v>0.05</v>
      </c>
      <c r="BA24" s="36">
        <v>6</v>
      </c>
      <c r="BB24" s="36">
        <v>0.14000000000000001</v>
      </c>
      <c r="BC24" s="36">
        <v>40</v>
      </c>
      <c r="BD24" s="36">
        <v>2.75</v>
      </c>
      <c r="BE24" s="36">
        <v>400</v>
      </c>
      <c r="BF24" s="36">
        <v>14.79</v>
      </c>
      <c r="BG24" s="36">
        <v>1560</v>
      </c>
      <c r="BH24" s="36">
        <v>370.93</v>
      </c>
      <c r="BI24" s="36">
        <f t="shared" si="6"/>
        <v>2012</v>
      </c>
      <c r="BJ24" s="36">
        <f t="shared" si="7"/>
        <v>388.66</v>
      </c>
      <c r="BK24" s="36">
        <f t="shared" si="8"/>
        <v>2371</v>
      </c>
      <c r="BL24" s="36">
        <f t="shared" si="9"/>
        <v>638.97</v>
      </c>
    </row>
    <row r="25" spans="1:64" x14ac:dyDescent="0.25">
      <c r="A25" s="36">
        <v>18</v>
      </c>
      <c r="B25" s="37" t="s">
        <v>60</v>
      </c>
      <c r="C25" s="36">
        <v>80</v>
      </c>
      <c r="D25" s="36">
        <v>8.91</v>
      </c>
      <c r="E25" s="36">
        <v>34</v>
      </c>
      <c r="F25" s="36">
        <v>7.5</v>
      </c>
      <c r="G25" s="36">
        <v>34</v>
      </c>
      <c r="H25" s="36">
        <v>0.67</v>
      </c>
      <c r="I25" s="36">
        <v>10</v>
      </c>
      <c r="J25" s="36">
        <v>0.05</v>
      </c>
      <c r="K25" s="36">
        <v>16</v>
      </c>
      <c r="L25" s="36">
        <v>1.63</v>
      </c>
      <c r="M25" s="36">
        <v>0</v>
      </c>
      <c r="N25" s="36">
        <v>0</v>
      </c>
      <c r="O25" s="36">
        <v>0</v>
      </c>
      <c r="P25" s="36">
        <v>0</v>
      </c>
      <c r="Q25" s="36">
        <f t="shared" si="0"/>
        <v>140</v>
      </c>
      <c r="R25" s="36">
        <f t="shared" si="1"/>
        <v>18.09</v>
      </c>
      <c r="S25" s="36">
        <v>47</v>
      </c>
      <c r="T25" s="36">
        <v>31.11</v>
      </c>
      <c r="U25" s="36">
        <v>8</v>
      </c>
      <c r="V25" s="36">
        <v>33.799999999999997</v>
      </c>
      <c r="W25" s="36">
        <v>5</v>
      </c>
      <c r="X25" s="36">
        <v>68.34</v>
      </c>
      <c r="Y25" s="36">
        <v>0</v>
      </c>
      <c r="Z25" s="36">
        <v>0</v>
      </c>
      <c r="AA25" s="36">
        <v>0</v>
      </c>
      <c r="AB25" s="36">
        <v>0</v>
      </c>
      <c r="AC25" s="36">
        <f t="shared" si="2"/>
        <v>60</v>
      </c>
      <c r="AD25" s="36">
        <f t="shared" si="3"/>
        <v>133.25</v>
      </c>
      <c r="AE25" s="36">
        <v>0</v>
      </c>
      <c r="AF25" s="36">
        <v>0</v>
      </c>
      <c r="AG25" s="36">
        <v>1</v>
      </c>
      <c r="AH25" s="36">
        <v>0.19</v>
      </c>
      <c r="AI25" s="36">
        <v>31</v>
      </c>
      <c r="AJ25" s="36">
        <v>4.74</v>
      </c>
      <c r="AK25" s="36">
        <v>0</v>
      </c>
      <c r="AL25" s="36">
        <v>0</v>
      </c>
      <c r="AM25" s="36">
        <v>2</v>
      </c>
      <c r="AN25" s="36">
        <v>0.05</v>
      </c>
      <c r="AO25" s="36">
        <v>2</v>
      </c>
      <c r="AP25" s="36">
        <v>0.19</v>
      </c>
      <c r="AQ25" s="36">
        <v>0</v>
      </c>
      <c r="AR25" s="36">
        <v>0</v>
      </c>
      <c r="AS25" s="36">
        <f t="shared" si="4"/>
        <v>236</v>
      </c>
      <c r="AT25" s="36">
        <f t="shared" si="5"/>
        <v>156.51000000000002</v>
      </c>
      <c r="AU25" s="36">
        <v>6</v>
      </c>
      <c r="AV25" s="36">
        <v>1.2</v>
      </c>
      <c r="AW25" s="36">
        <v>3</v>
      </c>
      <c r="AX25" s="36">
        <v>0.01</v>
      </c>
      <c r="AY25" s="36">
        <v>3</v>
      </c>
      <c r="AZ25" s="36">
        <v>0.05</v>
      </c>
      <c r="BA25" s="36">
        <v>3</v>
      </c>
      <c r="BB25" s="36">
        <v>0.14000000000000001</v>
      </c>
      <c r="BC25" s="36">
        <v>20</v>
      </c>
      <c r="BD25" s="36">
        <v>2.75</v>
      </c>
      <c r="BE25" s="36">
        <v>400</v>
      </c>
      <c r="BF25" s="36">
        <v>14.79</v>
      </c>
      <c r="BG25" s="36">
        <v>3580</v>
      </c>
      <c r="BH25" s="36">
        <v>84.13</v>
      </c>
      <c r="BI25" s="36">
        <f t="shared" si="6"/>
        <v>4006</v>
      </c>
      <c r="BJ25" s="36">
        <f t="shared" si="7"/>
        <v>101.86</v>
      </c>
      <c r="BK25" s="36">
        <f t="shared" si="8"/>
        <v>4242</v>
      </c>
      <c r="BL25" s="36">
        <f t="shared" si="9"/>
        <v>258.37</v>
      </c>
    </row>
    <row r="26" spans="1:64" x14ac:dyDescent="0.25">
      <c r="A26" s="36">
        <v>19</v>
      </c>
      <c r="B26" s="37" t="s">
        <v>61</v>
      </c>
      <c r="C26" s="36">
        <v>80</v>
      </c>
      <c r="D26" s="36">
        <v>8.1</v>
      </c>
      <c r="E26" s="36">
        <v>24</v>
      </c>
      <c r="F26" s="36">
        <v>8.25</v>
      </c>
      <c r="G26" s="36">
        <v>24</v>
      </c>
      <c r="H26" s="36">
        <v>0.45</v>
      </c>
      <c r="I26" s="36">
        <v>7</v>
      </c>
      <c r="J26" s="36">
        <v>0.05</v>
      </c>
      <c r="K26" s="36">
        <v>16</v>
      </c>
      <c r="L26" s="36">
        <v>1.63</v>
      </c>
      <c r="M26" s="36">
        <v>1</v>
      </c>
      <c r="N26" s="36">
        <v>0.1</v>
      </c>
      <c r="O26" s="36">
        <v>0</v>
      </c>
      <c r="P26" s="36">
        <v>0</v>
      </c>
      <c r="Q26" s="36">
        <f t="shared" si="0"/>
        <v>127</v>
      </c>
      <c r="R26" s="36">
        <f t="shared" si="1"/>
        <v>18.03</v>
      </c>
      <c r="S26" s="36">
        <v>10</v>
      </c>
      <c r="T26" s="36">
        <v>7.51</v>
      </c>
      <c r="U26" s="36">
        <v>3</v>
      </c>
      <c r="V26" s="36">
        <v>14.08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f t="shared" si="2"/>
        <v>13</v>
      </c>
      <c r="AD26" s="36">
        <f t="shared" si="3"/>
        <v>21.59</v>
      </c>
      <c r="AE26" s="36">
        <v>0</v>
      </c>
      <c r="AF26" s="36">
        <v>0</v>
      </c>
      <c r="AG26" s="36">
        <v>1</v>
      </c>
      <c r="AH26" s="36">
        <v>0.19</v>
      </c>
      <c r="AI26" s="36">
        <v>4</v>
      </c>
      <c r="AJ26" s="36">
        <v>0.46</v>
      </c>
      <c r="AK26" s="36">
        <v>0</v>
      </c>
      <c r="AL26" s="36">
        <v>0</v>
      </c>
      <c r="AM26" s="36">
        <v>0</v>
      </c>
      <c r="AN26" s="36">
        <v>0</v>
      </c>
      <c r="AO26" s="36">
        <v>1</v>
      </c>
      <c r="AP26" s="36">
        <v>0.19</v>
      </c>
      <c r="AQ26" s="36">
        <v>0</v>
      </c>
      <c r="AR26" s="36">
        <v>0</v>
      </c>
      <c r="AS26" s="36">
        <f t="shared" si="4"/>
        <v>146</v>
      </c>
      <c r="AT26" s="36">
        <f t="shared" si="5"/>
        <v>40.46</v>
      </c>
      <c r="AU26" s="36">
        <v>3</v>
      </c>
      <c r="AV26" s="36">
        <v>0.37</v>
      </c>
      <c r="AW26" s="36">
        <v>1</v>
      </c>
      <c r="AX26" s="36">
        <v>0</v>
      </c>
      <c r="AY26" s="36">
        <v>1</v>
      </c>
      <c r="AZ26" s="36">
        <v>0.02</v>
      </c>
      <c r="BA26" s="36">
        <v>1</v>
      </c>
      <c r="BB26" s="36">
        <v>0.04</v>
      </c>
      <c r="BC26" s="36">
        <v>10</v>
      </c>
      <c r="BD26" s="36">
        <v>0.71</v>
      </c>
      <c r="BE26" s="36">
        <v>20</v>
      </c>
      <c r="BF26" s="36">
        <v>0.78</v>
      </c>
      <c r="BG26" s="36">
        <v>20</v>
      </c>
      <c r="BH26" s="36">
        <v>3.83</v>
      </c>
      <c r="BI26" s="36">
        <f t="shared" si="6"/>
        <v>52</v>
      </c>
      <c r="BJ26" s="36">
        <f t="shared" si="7"/>
        <v>5.38</v>
      </c>
      <c r="BK26" s="36">
        <f t="shared" si="8"/>
        <v>198</v>
      </c>
      <c r="BL26" s="36">
        <f t="shared" si="9"/>
        <v>45.84</v>
      </c>
    </row>
    <row r="27" spans="1:64" x14ac:dyDescent="0.25">
      <c r="A27" s="36">
        <v>20</v>
      </c>
      <c r="B27" s="37" t="s">
        <v>62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f t="shared" si="0"/>
        <v>0</v>
      </c>
      <c r="R27" s="36">
        <f t="shared" si="1"/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f t="shared" si="2"/>
        <v>0</v>
      </c>
      <c r="AD27" s="36">
        <f t="shared" si="3"/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f t="shared" si="4"/>
        <v>0</v>
      </c>
      <c r="AT27" s="36">
        <f t="shared" si="5"/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f t="shared" si="6"/>
        <v>0</v>
      </c>
      <c r="BJ27" s="36">
        <f t="shared" si="7"/>
        <v>0</v>
      </c>
      <c r="BK27" s="36">
        <f t="shared" si="8"/>
        <v>0</v>
      </c>
      <c r="BL27" s="36">
        <f t="shared" si="9"/>
        <v>0</v>
      </c>
    </row>
    <row r="28" spans="1:64" x14ac:dyDescent="0.25">
      <c r="A28" s="36">
        <v>21</v>
      </c>
      <c r="B28" s="37" t="s">
        <v>63</v>
      </c>
      <c r="C28" s="36">
        <v>8</v>
      </c>
      <c r="D28" s="36">
        <v>5.67</v>
      </c>
      <c r="E28" s="36">
        <v>3</v>
      </c>
      <c r="F28" s="36">
        <v>4.5</v>
      </c>
      <c r="G28" s="36">
        <v>3</v>
      </c>
      <c r="H28" s="36">
        <v>0.06</v>
      </c>
      <c r="I28" s="36">
        <v>2</v>
      </c>
      <c r="J28" s="36">
        <v>0.02</v>
      </c>
      <c r="K28" s="36">
        <v>16</v>
      </c>
      <c r="L28" s="36">
        <v>1.63</v>
      </c>
      <c r="M28" s="36">
        <v>0</v>
      </c>
      <c r="N28" s="36">
        <v>0</v>
      </c>
      <c r="O28" s="36">
        <v>0</v>
      </c>
      <c r="P28" s="36">
        <v>0</v>
      </c>
      <c r="Q28" s="36">
        <f t="shared" si="0"/>
        <v>29</v>
      </c>
      <c r="R28" s="36">
        <f t="shared" si="1"/>
        <v>11.82</v>
      </c>
      <c r="S28" s="36">
        <v>5</v>
      </c>
      <c r="T28" s="36">
        <v>2.4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f t="shared" si="2"/>
        <v>5</v>
      </c>
      <c r="AD28" s="36">
        <f t="shared" si="3"/>
        <v>2.4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f t="shared" si="4"/>
        <v>34</v>
      </c>
      <c r="AT28" s="36">
        <f t="shared" si="5"/>
        <v>14.22</v>
      </c>
      <c r="AU28" s="36">
        <v>3</v>
      </c>
      <c r="AV28" s="36">
        <v>0.36</v>
      </c>
      <c r="AW28" s="36">
        <v>1</v>
      </c>
      <c r="AX28" s="36">
        <v>0</v>
      </c>
      <c r="AY28" s="36">
        <v>1</v>
      </c>
      <c r="AZ28" s="36">
        <v>0.02</v>
      </c>
      <c r="BA28" s="36">
        <v>1</v>
      </c>
      <c r="BB28" s="36">
        <v>0.04</v>
      </c>
      <c r="BC28" s="36">
        <v>10</v>
      </c>
      <c r="BD28" s="36">
        <v>0.68</v>
      </c>
      <c r="BE28" s="36">
        <v>20</v>
      </c>
      <c r="BF28" s="36">
        <v>0.74</v>
      </c>
      <c r="BG28" s="36">
        <v>170</v>
      </c>
      <c r="BH28" s="36">
        <v>94.65</v>
      </c>
      <c r="BI28" s="36">
        <f t="shared" si="6"/>
        <v>202</v>
      </c>
      <c r="BJ28" s="36">
        <f t="shared" si="7"/>
        <v>96.13000000000001</v>
      </c>
      <c r="BK28" s="36">
        <f t="shared" si="8"/>
        <v>236</v>
      </c>
      <c r="BL28" s="36">
        <f t="shared" si="9"/>
        <v>110.35000000000001</v>
      </c>
    </row>
    <row r="29" spans="1:64" x14ac:dyDescent="0.25">
      <c r="A29" s="36">
        <v>22</v>
      </c>
      <c r="B29" s="37" t="s">
        <v>64</v>
      </c>
      <c r="C29" s="36">
        <v>8</v>
      </c>
      <c r="D29" s="36">
        <v>4.05</v>
      </c>
      <c r="E29" s="36">
        <v>5</v>
      </c>
      <c r="F29" s="36">
        <v>4.5</v>
      </c>
      <c r="G29" s="36">
        <v>5</v>
      </c>
      <c r="H29" s="36">
        <v>0.1</v>
      </c>
      <c r="I29" s="36">
        <v>4</v>
      </c>
      <c r="J29" s="36">
        <v>0.03</v>
      </c>
      <c r="K29" s="36">
        <v>16</v>
      </c>
      <c r="L29" s="36">
        <v>1.63</v>
      </c>
      <c r="M29" s="36">
        <v>0</v>
      </c>
      <c r="N29" s="36">
        <v>0</v>
      </c>
      <c r="O29" s="36">
        <v>0</v>
      </c>
      <c r="P29" s="36">
        <v>0</v>
      </c>
      <c r="Q29" s="36">
        <f t="shared" si="0"/>
        <v>33</v>
      </c>
      <c r="R29" s="36">
        <f t="shared" si="1"/>
        <v>10.210000000000001</v>
      </c>
      <c r="S29" s="36">
        <v>10</v>
      </c>
      <c r="T29" s="36">
        <v>7.1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f t="shared" si="2"/>
        <v>10</v>
      </c>
      <c r="AD29" s="36">
        <f t="shared" si="3"/>
        <v>7.1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f t="shared" si="4"/>
        <v>43</v>
      </c>
      <c r="AT29" s="36">
        <f t="shared" si="5"/>
        <v>17.310000000000002</v>
      </c>
      <c r="AU29" s="36">
        <v>3</v>
      </c>
      <c r="AV29" s="36">
        <v>0.36</v>
      </c>
      <c r="AW29" s="36">
        <v>1</v>
      </c>
      <c r="AX29" s="36">
        <v>0</v>
      </c>
      <c r="AY29" s="36">
        <v>1</v>
      </c>
      <c r="AZ29" s="36">
        <v>0.02</v>
      </c>
      <c r="BA29" s="36">
        <v>1</v>
      </c>
      <c r="BB29" s="36">
        <v>0.04</v>
      </c>
      <c r="BC29" s="36">
        <v>10</v>
      </c>
      <c r="BD29" s="36">
        <v>0.68</v>
      </c>
      <c r="BE29" s="36">
        <v>20</v>
      </c>
      <c r="BF29" s="36">
        <v>0.74</v>
      </c>
      <c r="BG29" s="36">
        <v>20</v>
      </c>
      <c r="BH29" s="36">
        <v>1.44</v>
      </c>
      <c r="BI29" s="36">
        <f t="shared" si="6"/>
        <v>52</v>
      </c>
      <c r="BJ29" s="36">
        <f t="shared" si="7"/>
        <v>2.92</v>
      </c>
      <c r="BK29" s="36">
        <f t="shared" si="8"/>
        <v>95</v>
      </c>
      <c r="BL29" s="36">
        <f t="shared" si="9"/>
        <v>20.230000000000004</v>
      </c>
    </row>
    <row r="30" spans="1:64" x14ac:dyDescent="0.25">
      <c r="A30" s="36">
        <v>23</v>
      </c>
      <c r="B30" s="37" t="s">
        <v>65</v>
      </c>
      <c r="C30" s="36">
        <v>12</v>
      </c>
      <c r="D30" s="36">
        <v>5.67</v>
      </c>
      <c r="E30" s="36">
        <v>5</v>
      </c>
      <c r="F30" s="36">
        <v>4.5</v>
      </c>
      <c r="G30" s="36">
        <v>5</v>
      </c>
      <c r="H30" s="36">
        <v>0.1</v>
      </c>
      <c r="I30" s="36">
        <v>2</v>
      </c>
      <c r="J30" s="36">
        <v>0.02</v>
      </c>
      <c r="K30" s="36">
        <v>16</v>
      </c>
      <c r="L30" s="36">
        <v>1.63</v>
      </c>
      <c r="M30" s="36">
        <v>0</v>
      </c>
      <c r="N30" s="36">
        <v>0</v>
      </c>
      <c r="O30" s="36">
        <v>0</v>
      </c>
      <c r="P30" s="36">
        <v>0</v>
      </c>
      <c r="Q30" s="36">
        <f t="shared" si="0"/>
        <v>35</v>
      </c>
      <c r="R30" s="36">
        <f t="shared" si="1"/>
        <v>11.82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f t="shared" si="2"/>
        <v>0</v>
      </c>
      <c r="AD30" s="36">
        <f t="shared" si="3"/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f t="shared" si="4"/>
        <v>35</v>
      </c>
      <c r="AT30" s="36">
        <f t="shared" si="5"/>
        <v>11.82</v>
      </c>
      <c r="AU30" s="36">
        <v>3</v>
      </c>
      <c r="AV30" s="36">
        <v>0.36</v>
      </c>
      <c r="AW30" s="36">
        <v>1</v>
      </c>
      <c r="AX30" s="36">
        <v>0</v>
      </c>
      <c r="AY30" s="36">
        <v>1</v>
      </c>
      <c r="AZ30" s="36">
        <v>0.02</v>
      </c>
      <c r="BA30" s="36">
        <v>1</v>
      </c>
      <c r="BB30" s="36">
        <v>0.04</v>
      </c>
      <c r="BC30" s="36">
        <v>10</v>
      </c>
      <c r="BD30" s="36">
        <v>0.68</v>
      </c>
      <c r="BE30" s="36">
        <v>20</v>
      </c>
      <c r="BF30" s="36">
        <v>0.74</v>
      </c>
      <c r="BG30" s="36">
        <v>20</v>
      </c>
      <c r="BH30" s="36">
        <v>0.24</v>
      </c>
      <c r="BI30" s="36">
        <f t="shared" si="6"/>
        <v>52</v>
      </c>
      <c r="BJ30" s="36">
        <f t="shared" si="7"/>
        <v>1.72</v>
      </c>
      <c r="BK30" s="36">
        <f t="shared" si="8"/>
        <v>87</v>
      </c>
      <c r="BL30" s="36">
        <f t="shared" si="9"/>
        <v>13.540000000000001</v>
      </c>
    </row>
    <row r="31" spans="1:64" x14ac:dyDescent="0.25">
      <c r="A31" s="36">
        <v>24</v>
      </c>
      <c r="B31" s="37" t="s">
        <v>66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f t="shared" si="0"/>
        <v>0</v>
      </c>
      <c r="R31" s="36">
        <f t="shared" si="1"/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f t="shared" si="2"/>
        <v>0</v>
      </c>
      <c r="AD31" s="36">
        <f t="shared" si="3"/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f t="shared" si="4"/>
        <v>0</v>
      </c>
      <c r="AT31" s="36">
        <f t="shared" si="5"/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6">
        <v>0</v>
      </c>
      <c r="BF31" s="36">
        <v>0</v>
      </c>
      <c r="BG31" s="36">
        <v>0</v>
      </c>
      <c r="BH31" s="36">
        <v>0</v>
      </c>
      <c r="BI31" s="36">
        <f t="shared" si="6"/>
        <v>0</v>
      </c>
      <c r="BJ31" s="36">
        <f t="shared" si="7"/>
        <v>0</v>
      </c>
      <c r="BK31" s="36">
        <f t="shared" si="8"/>
        <v>0</v>
      </c>
      <c r="BL31" s="36">
        <f t="shared" si="9"/>
        <v>0</v>
      </c>
    </row>
    <row r="32" spans="1:64" x14ac:dyDescent="0.25">
      <c r="A32" s="36">
        <v>25</v>
      </c>
      <c r="B32" s="37" t="s">
        <v>67</v>
      </c>
      <c r="C32" s="36">
        <v>8</v>
      </c>
      <c r="D32" s="36">
        <v>5.67</v>
      </c>
      <c r="E32" s="36">
        <v>2</v>
      </c>
      <c r="F32" s="36">
        <v>6</v>
      </c>
      <c r="G32" s="36">
        <v>2</v>
      </c>
      <c r="H32" s="36">
        <v>0.04</v>
      </c>
      <c r="I32" s="36">
        <v>4</v>
      </c>
      <c r="J32" s="36">
        <v>0.05</v>
      </c>
      <c r="K32" s="36">
        <v>16</v>
      </c>
      <c r="L32" s="36">
        <v>1.63</v>
      </c>
      <c r="M32" s="36">
        <v>0</v>
      </c>
      <c r="N32" s="36">
        <v>0</v>
      </c>
      <c r="O32" s="36">
        <v>0</v>
      </c>
      <c r="P32" s="36">
        <v>0</v>
      </c>
      <c r="Q32" s="36">
        <f t="shared" si="0"/>
        <v>30</v>
      </c>
      <c r="R32" s="36">
        <f t="shared" si="1"/>
        <v>13.350000000000001</v>
      </c>
      <c r="S32" s="36">
        <v>15</v>
      </c>
      <c r="T32" s="36">
        <v>7.1</v>
      </c>
      <c r="U32" s="36">
        <v>5</v>
      </c>
      <c r="V32" s="36">
        <v>26.9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f t="shared" si="2"/>
        <v>20</v>
      </c>
      <c r="AD32" s="36">
        <f t="shared" si="3"/>
        <v>34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6">
        <f t="shared" si="4"/>
        <v>50</v>
      </c>
      <c r="AT32" s="36">
        <f t="shared" si="5"/>
        <v>47.35</v>
      </c>
      <c r="AU32" s="36">
        <v>3</v>
      </c>
      <c r="AV32" s="36">
        <v>0.36</v>
      </c>
      <c r="AW32" s="36">
        <v>1</v>
      </c>
      <c r="AX32" s="36">
        <v>0</v>
      </c>
      <c r="AY32" s="36">
        <v>1</v>
      </c>
      <c r="AZ32" s="36">
        <v>0.02</v>
      </c>
      <c r="BA32" s="36">
        <v>1</v>
      </c>
      <c r="BB32" s="36">
        <v>0.04</v>
      </c>
      <c r="BC32" s="36">
        <v>10</v>
      </c>
      <c r="BD32" s="36">
        <v>0.68</v>
      </c>
      <c r="BE32" s="36">
        <v>40</v>
      </c>
      <c r="BF32" s="36">
        <v>1.48</v>
      </c>
      <c r="BG32" s="36">
        <v>900</v>
      </c>
      <c r="BH32" s="36">
        <v>452.67</v>
      </c>
      <c r="BI32" s="36">
        <f t="shared" si="6"/>
        <v>952</v>
      </c>
      <c r="BJ32" s="36">
        <f t="shared" si="7"/>
        <v>454.89000000000004</v>
      </c>
      <c r="BK32" s="36">
        <f t="shared" si="8"/>
        <v>1002</v>
      </c>
      <c r="BL32" s="36">
        <f t="shared" si="9"/>
        <v>502.24000000000007</v>
      </c>
    </row>
    <row r="33" spans="1:64" x14ac:dyDescent="0.25">
      <c r="A33" s="36">
        <v>26</v>
      </c>
      <c r="B33" s="37" t="s">
        <v>68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f t="shared" si="0"/>
        <v>0</v>
      </c>
      <c r="R33" s="36">
        <f t="shared" si="1"/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f t="shared" si="2"/>
        <v>0</v>
      </c>
      <c r="AD33" s="36">
        <f t="shared" si="3"/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f t="shared" si="4"/>
        <v>0</v>
      </c>
      <c r="AT33" s="36">
        <f t="shared" si="5"/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0</v>
      </c>
      <c r="BI33" s="36">
        <f t="shared" si="6"/>
        <v>0</v>
      </c>
      <c r="BJ33" s="36">
        <f t="shared" si="7"/>
        <v>0</v>
      </c>
      <c r="BK33" s="36">
        <f t="shared" si="8"/>
        <v>0</v>
      </c>
      <c r="BL33" s="36">
        <f t="shared" si="9"/>
        <v>0</v>
      </c>
    </row>
    <row r="34" spans="1:64" x14ac:dyDescent="0.25">
      <c r="A34" s="36">
        <v>27</v>
      </c>
      <c r="B34" s="37" t="s">
        <v>69</v>
      </c>
      <c r="C34" s="36">
        <v>40</v>
      </c>
      <c r="D34" s="36">
        <v>5.67</v>
      </c>
      <c r="E34" s="36">
        <v>2</v>
      </c>
      <c r="F34" s="36">
        <v>7.5</v>
      </c>
      <c r="G34" s="36">
        <v>2</v>
      </c>
      <c r="H34" s="36">
        <v>0.14000000000000001</v>
      </c>
      <c r="I34" s="36">
        <v>0</v>
      </c>
      <c r="J34" s="36">
        <v>0.02</v>
      </c>
      <c r="K34" s="36">
        <v>16</v>
      </c>
      <c r="L34" s="36">
        <v>1.62</v>
      </c>
      <c r="M34" s="36">
        <v>0</v>
      </c>
      <c r="N34" s="36">
        <v>0</v>
      </c>
      <c r="O34" s="36">
        <v>0</v>
      </c>
      <c r="P34" s="36">
        <v>0</v>
      </c>
      <c r="Q34" s="36">
        <f t="shared" si="0"/>
        <v>58</v>
      </c>
      <c r="R34" s="36">
        <f t="shared" si="1"/>
        <v>14.809999999999999</v>
      </c>
      <c r="S34" s="36">
        <v>5</v>
      </c>
      <c r="T34" s="36">
        <v>2.81</v>
      </c>
      <c r="U34" s="36">
        <v>0</v>
      </c>
      <c r="V34" s="36">
        <v>0.1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f t="shared" si="2"/>
        <v>5</v>
      </c>
      <c r="AD34" s="36">
        <f t="shared" si="3"/>
        <v>2.91</v>
      </c>
      <c r="AE34" s="36">
        <v>0</v>
      </c>
      <c r="AF34" s="36">
        <v>0</v>
      </c>
      <c r="AG34" s="36">
        <v>0</v>
      </c>
      <c r="AH34" s="36">
        <v>0</v>
      </c>
      <c r="AI34" s="36">
        <v>15</v>
      </c>
      <c r="AJ34" s="36">
        <v>2.17</v>
      </c>
      <c r="AK34" s="36">
        <v>0</v>
      </c>
      <c r="AL34" s="36">
        <v>0</v>
      </c>
      <c r="AM34" s="36">
        <v>0</v>
      </c>
      <c r="AN34" s="36">
        <v>0</v>
      </c>
      <c r="AO34" s="36">
        <v>7</v>
      </c>
      <c r="AP34" s="36">
        <v>0.4</v>
      </c>
      <c r="AQ34" s="36">
        <v>0</v>
      </c>
      <c r="AR34" s="36">
        <v>0</v>
      </c>
      <c r="AS34" s="36">
        <f t="shared" si="4"/>
        <v>85</v>
      </c>
      <c r="AT34" s="36">
        <f t="shared" si="5"/>
        <v>20.29</v>
      </c>
      <c r="AU34" s="36">
        <v>6</v>
      </c>
      <c r="AV34" s="36">
        <v>1.2</v>
      </c>
      <c r="AW34" s="36">
        <v>3</v>
      </c>
      <c r="AX34" s="36">
        <v>0.01</v>
      </c>
      <c r="AY34" s="36">
        <v>3</v>
      </c>
      <c r="AZ34" s="36">
        <v>0.03</v>
      </c>
      <c r="BA34" s="36">
        <v>3</v>
      </c>
      <c r="BB34" s="36">
        <v>7.0000000000000007E-2</v>
      </c>
      <c r="BC34" s="36">
        <v>20</v>
      </c>
      <c r="BD34" s="36">
        <v>1.39</v>
      </c>
      <c r="BE34" s="36">
        <v>20</v>
      </c>
      <c r="BF34" s="36">
        <v>0.78</v>
      </c>
      <c r="BG34" s="36">
        <v>360</v>
      </c>
      <c r="BH34" s="36">
        <v>8.1300000000000008</v>
      </c>
      <c r="BI34" s="36">
        <f t="shared" si="6"/>
        <v>406</v>
      </c>
      <c r="BJ34" s="36">
        <f t="shared" si="7"/>
        <v>10.4</v>
      </c>
      <c r="BK34" s="36">
        <f t="shared" si="8"/>
        <v>491</v>
      </c>
      <c r="BL34" s="36">
        <f t="shared" si="9"/>
        <v>30.689999999999998</v>
      </c>
    </row>
    <row r="35" spans="1:64" x14ac:dyDescent="0.25">
      <c r="A35" s="36">
        <v>28</v>
      </c>
      <c r="B35" s="37" t="s">
        <v>70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f t="shared" si="0"/>
        <v>0</v>
      </c>
      <c r="R35" s="36">
        <f t="shared" si="1"/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f t="shared" si="2"/>
        <v>0</v>
      </c>
      <c r="AD35" s="36">
        <f t="shared" si="3"/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f t="shared" si="4"/>
        <v>0</v>
      </c>
      <c r="AT35" s="36">
        <f t="shared" si="5"/>
        <v>0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f t="shared" si="6"/>
        <v>0</v>
      </c>
      <c r="BJ35" s="36">
        <f t="shared" si="7"/>
        <v>0</v>
      </c>
      <c r="BK35" s="36">
        <f t="shared" si="8"/>
        <v>0</v>
      </c>
      <c r="BL35" s="36">
        <f t="shared" si="9"/>
        <v>0</v>
      </c>
    </row>
    <row r="36" spans="1:64" s="35" customFormat="1" x14ac:dyDescent="0.25">
      <c r="A36" s="120" t="s">
        <v>71</v>
      </c>
      <c r="B36" s="121"/>
      <c r="C36" s="38">
        <f t="shared" ref="C36:AH36" si="10">SUM(C8:C35)</f>
        <v>1041</v>
      </c>
      <c r="D36" s="38">
        <f t="shared" si="10"/>
        <v>161.99999999999997</v>
      </c>
      <c r="E36" s="38">
        <f t="shared" si="10"/>
        <v>671</v>
      </c>
      <c r="F36" s="38">
        <f t="shared" si="10"/>
        <v>150</v>
      </c>
      <c r="G36" s="38">
        <f t="shared" si="10"/>
        <v>490</v>
      </c>
      <c r="H36" s="38">
        <f t="shared" si="10"/>
        <v>10.849999999999998</v>
      </c>
      <c r="I36" s="38">
        <f t="shared" si="10"/>
        <v>119</v>
      </c>
      <c r="J36" s="38">
        <f t="shared" si="10"/>
        <v>0.83000000000000018</v>
      </c>
      <c r="K36" s="38">
        <f t="shared" si="10"/>
        <v>367</v>
      </c>
      <c r="L36" s="38">
        <f t="shared" si="10"/>
        <v>39.249999999999993</v>
      </c>
      <c r="M36" s="38">
        <f t="shared" si="10"/>
        <v>8</v>
      </c>
      <c r="N36" s="38">
        <f t="shared" si="10"/>
        <v>2.68</v>
      </c>
      <c r="O36" s="38">
        <f t="shared" si="10"/>
        <v>0</v>
      </c>
      <c r="P36" s="38">
        <f t="shared" si="10"/>
        <v>0</v>
      </c>
      <c r="Q36" s="38">
        <f t="shared" si="10"/>
        <v>2198</v>
      </c>
      <c r="R36" s="38">
        <f t="shared" si="10"/>
        <v>352.07999999999993</v>
      </c>
      <c r="S36" s="38">
        <f t="shared" si="10"/>
        <v>350</v>
      </c>
      <c r="T36" s="38">
        <f t="shared" si="10"/>
        <v>240.9</v>
      </c>
      <c r="U36" s="38">
        <f t="shared" si="10"/>
        <v>65</v>
      </c>
      <c r="V36" s="38">
        <f t="shared" si="10"/>
        <v>336.89000000000004</v>
      </c>
      <c r="W36" s="38">
        <f t="shared" si="10"/>
        <v>25</v>
      </c>
      <c r="X36" s="38">
        <f t="shared" si="10"/>
        <v>225.20000000000002</v>
      </c>
      <c r="Y36" s="38">
        <f t="shared" si="10"/>
        <v>0</v>
      </c>
      <c r="Z36" s="38">
        <f t="shared" si="10"/>
        <v>0</v>
      </c>
      <c r="AA36" s="38">
        <f t="shared" si="10"/>
        <v>0</v>
      </c>
      <c r="AB36" s="38">
        <f t="shared" si="10"/>
        <v>0</v>
      </c>
      <c r="AC36" s="38">
        <f t="shared" si="10"/>
        <v>440</v>
      </c>
      <c r="AD36" s="38">
        <f t="shared" si="10"/>
        <v>802.99</v>
      </c>
      <c r="AE36" s="38">
        <f t="shared" si="10"/>
        <v>2</v>
      </c>
      <c r="AF36" s="38">
        <f t="shared" si="10"/>
        <v>0.75</v>
      </c>
      <c r="AG36" s="38">
        <f t="shared" si="10"/>
        <v>15</v>
      </c>
      <c r="AH36" s="38">
        <f t="shared" si="10"/>
        <v>2.82</v>
      </c>
      <c r="AI36" s="38">
        <f t="shared" ref="AI36:BN36" si="11">SUM(AI8:AI35)</f>
        <v>305</v>
      </c>
      <c r="AJ36" s="38">
        <f t="shared" si="11"/>
        <v>42.790000000000006</v>
      </c>
      <c r="AK36" s="38">
        <f t="shared" si="11"/>
        <v>13</v>
      </c>
      <c r="AL36" s="38">
        <f t="shared" si="11"/>
        <v>0.46</v>
      </c>
      <c r="AM36" s="38">
        <f t="shared" si="11"/>
        <v>25</v>
      </c>
      <c r="AN36" s="38">
        <f t="shared" si="11"/>
        <v>0.3</v>
      </c>
      <c r="AO36" s="38">
        <f t="shared" si="11"/>
        <v>85</v>
      </c>
      <c r="AP36" s="38">
        <f t="shared" si="11"/>
        <v>3.57</v>
      </c>
      <c r="AQ36" s="38">
        <f t="shared" si="11"/>
        <v>0</v>
      </c>
      <c r="AR36" s="38">
        <f t="shared" si="11"/>
        <v>0</v>
      </c>
      <c r="AS36" s="38">
        <f t="shared" si="11"/>
        <v>3083</v>
      </c>
      <c r="AT36" s="38">
        <f t="shared" si="11"/>
        <v>1205.7599999999998</v>
      </c>
      <c r="AU36" s="38">
        <f t="shared" si="11"/>
        <v>174</v>
      </c>
      <c r="AV36" s="38">
        <f t="shared" si="11"/>
        <v>34.960000000000008</v>
      </c>
      <c r="AW36" s="38">
        <f t="shared" si="11"/>
        <v>68</v>
      </c>
      <c r="AX36" s="38">
        <f t="shared" si="11"/>
        <v>0.15</v>
      </c>
      <c r="AY36" s="38">
        <f t="shared" si="11"/>
        <v>69</v>
      </c>
      <c r="AZ36" s="38">
        <f t="shared" si="11"/>
        <v>1.0000000000000004</v>
      </c>
      <c r="BA36" s="38">
        <f t="shared" si="11"/>
        <v>69</v>
      </c>
      <c r="BB36" s="38">
        <f t="shared" si="11"/>
        <v>3</v>
      </c>
      <c r="BC36" s="38">
        <f t="shared" si="11"/>
        <v>410</v>
      </c>
      <c r="BD36" s="38">
        <f t="shared" si="11"/>
        <v>61</v>
      </c>
      <c r="BE36" s="38">
        <f t="shared" si="11"/>
        <v>1460</v>
      </c>
      <c r="BF36" s="38">
        <f t="shared" si="11"/>
        <v>73</v>
      </c>
      <c r="BG36" s="38">
        <f t="shared" si="11"/>
        <v>9430</v>
      </c>
      <c r="BH36" s="38">
        <f t="shared" si="11"/>
        <v>1162.5000000000002</v>
      </c>
      <c r="BI36" s="38">
        <f t="shared" si="11"/>
        <v>11438</v>
      </c>
      <c r="BJ36" s="38">
        <f t="shared" si="11"/>
        <v>1300.5000000000002</v>
      </c>
      <c r="BK36" s="38">
        <f t="shared" si="11"/>
        <v>14521</v>
      </c>
      <c r="BL36" s="38">
        <f t="shared" si="11"/>
        <v>2506.2599999999998</v>
      </c>
    </row>
  </sheetData>
  <mergeCells count="39">
    <mergeCell ref="A36:B36"/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tabSelected="1" topLeftCell="A13" workbookViewId="0">
      <selection activeCell="B16" sqref="B1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customWidth="1"/>
  </cols>
  <sheetData>
    <row r="1" spans="1:64" x14ac:dyDescent="0.25">
      <c r="B1" s="19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B4" t="s">
        <v>80</v>
      </c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8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40">
        <v>1</v>
      </c>
      <c r="B8" s="41" t="s">
        <v>43</v>
      </c>
      <c r="C8" s="40">
        <v>150</v>
      </c>
      <c r="D8" s="40">
        <v>5</v>
      </c>
      <c r="E8" s="40">
        <v>1350</v>
      </c>
      <c r="F8" s="40">
        <v>51</v>
      </c>
      <c r="G8" s="40">
        <v>812</v>
      </c>
      <c r="H8" s="40">
        <v>6.5</v>
      </c>
      <c r="I8" s="40">
        <v>180</v>
      </c>
      <c r="J8" s="40">
        <v>4</v>
      </c>
      <c r="K8" s="40">
        <v>25</v>
      </c>
      <c r="L8" s="40">
        <v>3.6</v>
      </c>
      <c r="M8" s="40">
        <v>0</v>
      </c>
      <c r="N8" s="40">
        <v>0</v>
      </c>
      <c r="O8" s="40">
        <v>0</v>
      </c>
      <c r="P8" s="40">
        <v>0</v>
      </c>
      <c r="Q8" s="40">
        <f t="shared" ref="Q8:Q35" si="0">(C8+E8+I8+K8)</f>
        <v>1705</v>
      </c>
      <c r="R8" s="40">
        <f t="shared" ref="R8:R35" si="1">(D8+F8+J8+L8)</f>
        <v>63.6</v>
      </c>
      <c r="S8" s="40">
        <v>50</v>
      </c>
      <c r="T8" s="40">
        <v>4</v>
      </c>
      <c r="U8" s="40">
        <v>3</v>
      </c>
      <c r="V8" s="40">
        <v>4.5</v>
      </c>
      <c r="W8" s="40">
        <v>2</v>
      </c>
      <c r="X8" s="40">
        <v>0.3</v>
      </c>
      <c r="Y8" s="40">
        <v>0</v>
      </c>
      <c r="Z8" s="40">
        <v>0</v>
      </c>
      <c r="AA8" s="40">
        <v>0</v>
      </c>
      <c r="AB8" s="40">
        <v>0</v>
      </c>
      <c r="AC8" s="40">
        <f t="shared" ref="AC8:AC35" si="2">(S8+U8+W8+Y8)</f>
        <v>55</v>
      </c>
      <c r="AD8" s="40">
        <f t="shared" ref="AD8:AD35" si="3">(T8+V8+X8+Z8)</f>
        <v>8.8000000000000007</v>
      </c>
      <c r="AE8" s="40">
        <v>0</v>
      </c>
      <c r="AF8" s="40">
        <v>0</v>
      </c>
      <c r="AG8" s="40">
        <v>20</v>
      </c>
      <c r="AH8" s="40">
        <v>0.72</v>
      </c>
      <c r="AI8" s="40">
        <v>34</v>
      </c>
      <c r="AJ8" s="40">
        <v>1.64</v>
      </c>
      <c r="AK8" s="40">
        <v>32</v>
      </c>
      <c r="AL8" s="40">
        <v>0.55000000000000004</v>
      </c>
      <c r="AM8" s="40">
        <v>26</v>
      </c>
      <c r="AN8" s="40">
        <v>7.0000000000000007E-2</v>
      </c>
      <c r="AO8" s="40">
        <v>143</v>
      </c>
      <c r="AP8" s="40">
        <v>1</v>
      </c>
      <c r="AQ8" s="40">
        <v>0</v>
      </c>
      <c r="AR8" s="40">
        <v>0</v>
      </c>
      <c r="AS8" s="40">
        <f t="shared" ref="AS8:AS35" si="4">(Q8+AC8+AE8+AG8+AI8+AK8+AM8+AO8)</f>
        <v>2015</v>
      </c>
      <c r="AT8" s="40">
        <f t="shared" ref="AT8:AT35" si="5">(R8+AD8+AF8+AH8+AJ8+AL8+AN8+AP8)</f>
        <v>76.38</v>
      </c>
      <c r="AU8" s="40">
        <v>675</v>
      </c>
      <c r="AV8" s="40">
        <v>18</v>
      </c>
      <c r="AW8" s="40">
        <v>25</v>
      </c>
      <c r="AX8" s="40">
        <v>0.13</v>
      </c>
      <c r="AY8" s="40">
        <v>0</v>
      </c>
      <c r="AZ8" s="40">
        <v>0</v>
      </c>
      <c r="BA8" s="40">
        <v>5</v>
      </c>
      <c r="BB8" s="40">
        <v>0.1</v>
      </c>
      <c r="BC8" s="40">
        <v>10</v>
      </c>
      <c r="BD8" s="40">
        <v>0.2</v>
      </c>
      <c r="BE8" s="40">
        <v>50</v>
      </c>
      <c r="BF8" s="40">
        <v>1.5</v>
      </c>
      <c r="BG8" s="40">
        <v>100</v>
      </c>
      <c r="BH8" s="40">
        <v>3</v>
      </c>
      <c r="BI8" s="40">
        <f t="shared" ref="BI8:BI35" si="6">(AY8+BA8+BC8+BE8+BG8)</f>
        <v>165</v>
      </c>
      <c r="BJ8" s="40">
        <f t="shared" ref="BJ8:BJ35" si="7">(AZ8+BB8+BD8+BF8+BH8)</f>
        <v>4.8</v>
      </c>
      <c r="BK8" s="40">
        <f t="shared" ref="BK8:BK35" si="8">(AS8+BI8)</f>
        <v>2180</v>
      </c>
      <c r="BL8" s="40">
        <f t="shared" ref="BL8:BL35" si="9">(AT8+BJ8)</f>
        <v>81.179999999999993</v>
      </c>
    </row>
    <row r="9" spans="1:64" x14ac:dyDescent="0.25">
      <c r="A9" s="40">
        <v>2</v>
      </c>
      <c r="B9" s="41" t="s">
        <v>44</v>
      </c>
      <c r="C9" s="40">
        <v>400</v>
      </c>
      <c r="D9" s="40">
        <v>19</v>
      </c>
      <c r="E9" s="40">
        <v>20</v>
      </c>
      <c r="F9" s="40">
        <v>0.05</v>
      </c>
      <c r="G9" s="40">
        <v>259</v>
      </c>
      <c r="H9" s="40">
        <v>4</v>
      </c>
      <c r="I9" s="40">
        <v>62</v>
      </c>
      <c r="J9" s="40">
        <v>0.57999999999999996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f t="shared" si="0"/>
        <v>482</v>
      </c>
      <c r="R9" s="40">
        <f t="shared" si="1"/>
        <v>19.63</v>
      </c>
      <c r="S9" s="40">
        <v>50</v>
      </c>
      <c r="T9" s="40">
        <v>4</v>
      </c>
      <c r="U9" s="40">
        <v>3</v>
      </c>
      <c r="V9" s="40">
        <v>4.5</v>
      </c>
      <c r="W9" s="40">
        <v>2</v>
      </c>
      <c r="X9" s="40">
        <v>0.3</v>
      </c>
      <c r="Y9" s="40">
        <v>0</v>
      </c>
      <c r="Z9" s="40">
        <v>0</v>
      </c>
      <c r="AA9" s="40">
        <v>0</v>
      </c>
      <c r="AB9" s="40">
        <v>0</v>
      </c>
      <c r="AC9" s="40">
        <f t="shared" si="2"/>
        <v>55</v>
      </c>
      <c r="AD9" s="40">
        <f t="shared" si="3"/>
        <v>8.8000000000000007</v>
      </c>
      <c r="AE9" s="40">
        <v>0</v>
      </c>
      <c r="AF9" s="40">
        <v>0</v>
      </c>
      <c r="AG9" s="40">
        <v>20</v>
      </c>
      <c r="AH9" s="40">
        <v>0.72</v>
      </c>
      <c r="AI9" s="40">
        <v>18</v>
      </c>
      <c r="AJ9" s="40">
        <v>1.44</v>
      </c>
      <c r="AK9" s="40">
        <v>20</v>
      </c>
      <c r="AL9" s="40">
        <v>0.02</v>
      </c>
      <c r="AM9" s="40">
        <v>20</v>
      </c>
      <c r="AN9" s="40">
        <v>7.0000000000000007E-2</v>
      </c>
      <c r="AO9" s="40">
        <v>138</v>
      </c>
      <c r="AP9" s="40">
        <v>1.05</v>
      </c>
      <c r="AQ9" s="40">
        <v>0</v>
      </c>
      <c r="AR9" s="40">
        <v>0</v>
      </c>
      <c r="AS9" s="40">
        <f t="shared" si="4"/>
        <v>753</v>
      </c>
      <c r="AT9" s="40">
        <f t="shared" si="5"/>
        <v>31.73</v>
      </c>
      <c r="AU9" s="40">
        <v>220</v>
      </c>
      <c r="AV9" s="40">
        <v>12.5</v>
      </c>
      <c r="AW9" s="40">
        <v>7</v>
      </c>
      <c r="AX9" s="40">
        <v>0.01</v>
      </c>
      <c r="AY9" s="40">
        <v>0</v>
      </c>
      <c r="AZ9" s="40">
        <v>0</v>
      </c>
      <c r="BA9" s="40">
        <v>5</v>
      </c>
      <c r="BB9" s="40">
        <v>0.5</v>
      </c>
      <c r="BC9" s="40">
        <v>25</v>
      </c>
      <c r="BD9" s="40">
        <v>5</v>
      </c>
      <c r="BE9" s="40">
        <v>50</v>
      </c>
      <c r="BF9" s="40">
        <v>1.5</v>
      </c>
      <c r="BG9" s="40">
        <v>250</v>
      </c>
      <c r="BH9" s="40">
        <v>25</v>
      </c>
      <c r="BI9" s="40">
        <f t="shared" si="6"/>
        <v>330</v>
      </c>
      <c r="BJ9" s="40">
        <f t="shared" si="7"/>
        <v>32</v>
      </c>
      <c r="BK9" s="40">
        <f t="shared" si="8"/>
        <v>1083</v>
      </c>
      <c r="BL9" s="40">
        <f t="shared" si="9"/>
        <v>63.730000000000004</v>
      </c>
    </row>
    <row r="10" spans="1:64" x14ac:dyDescent="0.25">
      <c r="A10" s="40">
        <v>3</v>
      </c>
      <c r="B10" s="41" t="s">
        <v>45</v>
      </c>
      <c r="C10" s="40">
        <v>0</v>
      </c>
      <c r="D10" s="40">
        <v>0</v>
      </c>
      <c r="E10" s="40">
        <v>275</v>
      </c>
      <c r="F10" s="40">
        <v>13.7</v>
      </c>
      <c r="G10" s="40">
        <v>82</v>
      </c>
      <c r="H10" s="40">
        <v>3</v>
      </c>
      <c r="I10" s="40">
        <v>34</v>
      </c>
      <c r="J10" s="40">
        <v>0.32</v>
      </c>
      <c r="K10" s="40">
        <v>10</v>
      </c>
      <c r="L10" s="40">
        <v>0.3</v>
      </c>
      <c r="M10" s="40">
        <v>0</v>
      </c>
      <c r="N10" s="40">
        <v>0</v>
      </c>
      <c r="O10" s="40">
        <v>0</v>
      </c>
      <c r="P10" s="40">
        <v>0</v>
      </c>
      <c r="Q10" s="40">
        <f t="shared" si="0"/>
        <v>319</v>
      </c>
      <c r="R10" s="40">
        <f t="shared" si="1"/>
        <v>14.32</v>
      </c>
      <c r="S10" s="40">
        <v>20</v>
      </c>
      <c r="T10" s="40">
        <v>2.8</v>
      </c>
      <c r="U10" s="40">
        <v>0</v>
      </c>
      <c r="V10" s="40">
        <v>0</v>
      </c>
      <c r="W10" s="40">
        <v>2</v>
      </c>
      <c r="X10" s="40">
        <v>0.15</v>
      </c>
      <c r="Y10" s="40">
        <v>0</v>
      </c>
      <c r="Z10" s="40">
        <v>0</v>
      </c>
      <c r="AA10" s="40">
        <v>0</v>
      </c>
      <c r="AB10" s="40">
        <v>0</v>
      </c>
      <c r="AC10" s="40">
        <f t="shared" si="2"/>
        <v>22</v>
      </c>
      <c r="AD10" s="40">
        <f t="shared" si="3"/>
        <v>2.9499999999999997</v>
      </c>
      <c r="AE10" s="40">
        <v>0</v>
      </c>
      <c r="AF10" s="40">
        <v>0</v>
      </c>
      <c r="AG10" s="40">
        <v>20</v>
      </c>
      <c r="AH10" s="40">
        <v>0.72</v>
      </c>
      <c r="AI10" s="40">
        <v>10</v>
      </c>
      <c r="AJ10" s="40">
        <v>0.56000000000000005</v>
      </c>
      <c r="AK10" s="40">
        <v>8</v>
      </c>
      <c r="AL10" s="40">
        <v>0.01</v>
      </c>
      <c r="AM10" s="40">
        <v>6</v>
      </c>
      <c r="AN10" s="40">
        <v>0.02</v>
      </c>
      <c r="AO10" s="40">
        <v>73</v>
      </c>
      <c r="AP10" s="40">
        <v>0.65</v>
      </c>
      <c r="AQ10" s="40">
        <v>0</v>
      </c>
      <c r="AR10" s="40">
        <v>0</v>
      </c>
      <c r="AS10" s="40">
        <f t="shared" si="4"/>
        <v>458</v>
      </c>
      <c r="AT10" s="40">
        <f t="shared" si="5"/>
        <v>19.229999999999997</v>
      </c>
      <c r="AU10" s="40">
        <v>160</v>
      </c>
      <c r="AV10" s="40">
        <v>5.2</v>
      </c>
      <c r="AW10" s="40">
        <v>5</v>
      </c>
      <c r="AX10" s="40">
        <v>0.04</v>
      </c>
      <c r="AY10" s="40">
        <v>0</v>
      </c>
      <c r="AZ10" s="40">
        <v>0</v>
      </c>
      <c r="BA10" s="40">
        <v>5</v>
      </c>
      <c r="BB10" s="40">
        <v>0.1</v>
      </c>
      <c r="BC10" s="40">
        <v>3</v>
      </c>
      <c r="BD10" s="40">
        <v>0.15</v>
      </c>
      <c r="BE10" s="40">
        <v>20</v>
      </c>
      <c r="BF10" s="40">
        <v>0.5</v>
      </c>
      <c r="BG10" s="40">
        <v>60</v>
      </c>
      <c r="BH10" s="40">
        <v>1.5</v>
      </c>
      <c r="BI10" s="40">
        <f t="shared" si="6"/>
        <v>88</v>
      </c>
      <c r="BJ10" s="40">
        <f t="shared" si="7"/>
        <v>2.25</v>
      </c>
      <c r="BK10" s="40">
        <f t="shared" si="8"/>
        <v>546</v>
      </c>
      <c r="BL10" s="40">
        <f t="shared" si="9"/>
        <v>21.479999999999997</v>
      </c>
    </row>
    <row r="11" spans="1:64" x14ac:dyDescent="0.25">
      <c r="A11" s="40">
        <v>4</v>
      </c>
      <c r="B11" s="41" t="s">
        <v>46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f t="shared" si="0"/>
        <v>0</v>
      </c>
      <c r="R11" s="40">
        <f t="shared" si="1"/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f t="shared" si="2"/>
        <v>0</v>
      </c>
      <c r="AD11" s="40">
        <f t="shared" si="3"/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f t="shared" si="4"/>
        <v>0</v>
      </c>
      <c r="AT11" s="40">
        <f t="shared" si="5"/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f t="shared" si="6"/>
        <v>0</v>
      </c>
      <c r="BJ11" s="40">
        <f t="shared" si="7"/>
        <v>0</v>
      </c>
      <c r="BK11" s="40">
        <f t="shared" si="8"/>
        <v>0</v>
      </c>
      <c r="BL11" s="40">
        <f t="shared" si="9"/>
        <v>0</v>
      </c>
    </row>
    <row r="12" spans="1:64" x14ac:dyDescent="0.25">
      <c r="A12" s="40">
        <v>5</v>
      </c>
      <c r="B12" s="41" t="s">
        <v>47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f t="shared" si="0"/>
        <v>0</v>
      </c>
      <c r="R12" s="40">
        <f t="shared" si="1"/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f t="shared" si="2"/>
        <v>0</v>
      </c>
      <c r="AD12" s="40">
        <f t="shared" si="3"/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f t="shared" si="4"/>
        <v>0</v>
      </c>
      <c r="AT12" s="40">
        <f t="shared" si="5"/>
        <v>0</v>
      </c>
      <c r="AU12" s="40">
        <v>4</v>
      </c>
      <c r="AV12" s="40">
        <v>0.1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f t="shared" si="6"/>
        <v>0</v>
      </c>
      <c r="BJ12" s="40">
        <f t="shared" si="7"/>
        <v>0</v>
      </c>
      <c r="BK12" s="40">
        <f t="shared" si="8"/>
        <v>0</v>
      </c>
      <c r="BL12" s="40">
        <f t="shared" si="9"/>
        <v>0</v>
      </c>
    </row>
    <row r="13" spans="1:64" x14ac:dyDescent="0.25">
      <c r="A13" s="40">
        <v>6</v>
      </c>
      <c r="B13" s="41" t="s">
        <v>48</v>
      </c>
      <c r="C13" s="40">
        <v>150</v>
      </c>
      <c r="D13" s="40">
        <v>15</v>
      </c>
      <c r="E13" s="40">
        <v>50</v>
      </c>
      <c r="F13" s="40">
        <v>3.6</v>
      </c>
      <c r="G13" s="40">
        <v>72</v>
      </c>
      <c r="H13" s="40">
        <v>3</v>
      </c>
      <c r="I13" s="40">
        <v>34</v>
      </c>
      <c r="J13" s="40">
        <v>0.3</v>
      </c>
      <c r="K13" s="40">
        <v>10</v>
      </c>
      <c r="L13" s="40">
        <v>0.3</v>
      </c>
      <c r="M13" s="40">
        <v>0</v>
      </c>
      <c r="N13" s="40">
        <v>0</v>
      </c>
      <c r="O13" s="40">
        <v>0</v>
      </c>
      <c r="P13" s="40">
        <v>0</v>
      </c>
      <c r="Q13" s="40">
        <f t="shared" si="0"/>
        <v>244</v>
      </c>
      <c r="R13" s="40">
        <f t="shared" si="1"/>
        <v>19.200000000000003</v>
      </c>
      <c r="S13" s="40">
        <v>20</v>
      </c>
      <c r="T13" s="40">
        <v>2.8</v>
      </c>
      <c r="U13" s="40">
        <v>0</v>
      </c>
      <c r="V13" s="40">
        <v>0</v>
      </c>
      <c r="W13" s="40">
        <v>2</v>
      </c>
      <c r="X13" s="40">
        <v>0.15</v>
      </c>
      <c r="Y13" s="40">
        <v>0</v>
      </c>
      <c r="Z13" s="40">
        <v>0</v>
      </c>
      <c r="AA13" s="40">
        <v>0</v>
      </c>
      <c r="AB13" s="40">
        <v>0</v>
      </c>
      <c r="AC13" s="40">
        <f t="shared" si="2"/>
        <v>22</v>
      </c>
      <c r="AD13" s="40">
        <f t="shared" si="3"/>
        <v>2.9499999999999997</v>
      </c>
      <c r="AE13" s="40">
        <v>0</v>
      </c>
      <c r="AF13" s="40">
        <v>0</v>
      </c>
      <c r="AG13" s="40">
        <v>20</v>
      </c>
      <c r="AH13" s="40">
        <v>0.72</v>
      </c>
      <c r="AI13" s="40">
        <v>10</v>
      </c>
      <c r="AJ13" s="40">
        <v>0.56000000000000005</v>
      </c>
      <c r="AK13" s="40">
        <v>8</v>
      </c>
      <c r="AL13" s="40">
        <v>0.01</v>
      </c>
      <c r="AM13" s="40">
        <v>6</v>
      </c>
      <c r="AN13" s="40">
        <v>0.02</v>
      </c>
      <c r="AO13" s="40">
        <v>63</v>
      </c>
      <c r="AP13" s="40">
        <v>0.65</v>
      </c>
      <c r="AQ13" s="40">
        <v>0</v>
      </c>
      <c r="AR13" s="40">
        <v>0</v>
      </c>
      <c r="AS13" s="40">
        <f t="shared" si="4"/>
        <v>373</v>
      </c>
      <c r="AT13" s="40">
        <f t="shared" si="5"/>
        <v>24.11</v>
      </c>
      <c r="AU13" s="40">
        <v>10</v>
      </c>
      <c r="AV13" s="40">
        <v>0.4</v>
      </c>
      <c r="AW13" s="40">
        <v>5</v>
      </c>
      <c r="AX13" s="40">
        <v>0.04</v>
      </c>
      <c r="AY13" s="40">
        <v>0</v>
      </c>
      <c r="AZ13" s="40">
        <v>0</v>
      </c>
      <c r="BA13" s="40">
        <v>0</v>
      </c>
      <c r="BB13" s="40">
        <v>0</v>
      </c>
      <c r="BC13" s="40">
        <v>3</v>
      </c>
      <c r="BD13" s="40">
        <v>0.1</v>
      </c>
      <c r="BE13" s="40">
        <v>50</v>
      </c>
      <c r="BF13" s="40">
        <v>1.5</v>
      </c>
      <c r="BG13" s="40">
        <v>60</v>
      </c>
      <c r="BH13" s="40">
        <v>1.5</v>
      </c>
      <c r="BI13" s="40">
        <f t="shared" si="6"/>
        <v>113</v>
      </c>
      <c r="BJ13" s="40">
        <f t="shared" si="7"/>
        <v>3.1</v>
      </c>
      <c r="BK13" s="40">
        <f t="shared" si="8"/>
        <v>486</v>
      </c>
      <c r="BL13" s="40">
        <f t="shared" si="9"/>
        <v>27.21</v>
      </c>
    </row>
    <row r="14" spans="1:64" x14ac:dyDescent="0.25">
      <c r="A14" s="40">
        <v>7</v>
      </c>
      <c r="B14" s="41" t="s">
        <v>49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f t="shared" si="0"/>
        <v>0</v>
      </c>
      <c r="R14" s="40">
        <f t="shared" si="1"/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f t="shared" si="2"/>
        <v>0</v>
      </c>
      <c r="AD14" s="40">
        <f t="shared" si="3"/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f t="shared" si="4"/>
        <v>0</v>
      </c>
      <c r="AT14" s="40">
        <f t="shared" si="5"/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f t="shared" si="6"/>
        <v>0</v>
      </c>
      <c r="BJ14" s="40">
        <f t="shared" si="7"/>
        <v>0</v>
      </c>
      <c r="BK14" s="40">
        <f t="shared" si="8"/>
        <v>0</v>
      </c>
      <c r="BL14" s="40">
        <f t="shared" si="9"/>
        <v>0</v>
      </c>
    </row>
    <row r="15" spans="1:64" x14ac:dyDescent="0.25">
      <c r="A15" s="40">
        <v>8</v>
      </c>
      <c r="B15" s="41" t="s">
        <v>50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f t="shared" si="0"/>
        <v>0</v>
      </c>
      <c r="R15" s="40">
        <f t="shared" si="1"/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f t="shared" si="2"/>
        <v>0</v>
      </c>
      <c r="AD15" s="40">
        <f t="shared" si="3"/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f t="shared" si="4"/>
        <v>0</v>
      </c>
      <c r="AT15" s="40">
        <f t="shared" si="5"/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f t="shared" si="6"/>
        <v>0</v>
      </c>
      <c r="BJ15" s="40">
        <f t="shared" si="7"/>
        <v>0</v>
      </c>
      <c r="BK15" s="40">
        <f t="shared" si="8"/>
        <v>0</v>
      </c>
      <c r="BL15" s="40">
        <f t="shared" si="9"/>
        <v>0</v>
      </c>
    </row>
    <row r="16" spans="1:64" x14ac:dyDescent="0.25">
      <c r="A16" s="40">
        <v>9</v>
      </c>
      <c r="B16" s="41" t="s">
        <v>51</v>
      </c>
      <c r="C16" s="40">
        <v>125</v>
      </c>
      <c r="D16" s="40">
        <v>75</v>
      </c>
      <c r="E16" s="40">
        <v>10</v>
      </c>
      <c r="F16" s="40">
        <v>0.05</v>
      </c>
      <c r="G16" s="40">
        <v>72</v>
      </c>
      <c r="H16" s="40">
        <v>3</v>
      </c>
      <c r="I16" s="40">
        <v>30</v>
      </c>
      <c r="J16" s="40">
        <v>0.3</v>
      </c>
      <c r="K16" s="40">
        <v>10</v>
      </c>
      <c r="L16" s="40">
        <v>0.3</v>
      </c>
      <c r="M16" s="40">
        <v>0</v>
      </c>
      <c r="N16" s="40">
        <v>0</v>
      </c>
      <c r="O16" s="40">
        <v>0</v>
      </c>
      <c r="P16" s="40">
        <v>0</v>
      </c>
      <c r="Q16" s="40">
        <f t="shared" si="0"/>
        <v>175</v>
      </c>
      <c r="R16" s="40">
        <f t="shared" si="1"/>
        <v>75.649999999999991</v>
      </c>
      <c r="S16" s="40">
        <v>20</v>
      </c>
      <c r="T16" s="40">
        <v>2.8</v>
      </c>
      <c r="U16" s="40">
        <v>0</v>
      </c>
      <c r="V16" s="40">
        <v>0</v>
      </c>
      <c r="W16" s="40">
        <v>2</v>
      </c>
      <c r="X16" s="40">
        <v>0.15</v>
      </c>
      <c r="Y16" s="40">
        <v>0</v>
      </c>
      <c r="Z16" s="40">
        <v>0</v>
      </c>
      <c r="AA16" s="40">
        <v>0</v>
      </c>
      <c r="AB16" s="40">
        <v>0</v>
      </c>
      <c r="AC16" s="40">
        <f t="shared" si="2"/>
        <v>22</v>
      </c>
      <c r="AD16" s="40">
        <f t="shared" si="3"/>
        <v>2.9499999999999997</v>
      </c>
      <c r="AE16" s="40">
        <v>0</v>
      </c>
      <c r="AF16" s="40">
        <v>0</v>
      </c>
      <c r="AG16" s="40">
        <v>0</v>
      </c>
      <c r="AH16" s="40">
        <v>0</v>
      </c>
      <c r="AI16" s="40">
        <v>8</v>
      </c>
      <c r="AJ16" s="40">
        <v>0.52</v>
      </c>
      <c r="AK16" s="40">
        <v>8</v>
      </c>
      <c r="AL16" s="40">
        <v>0.01</v>
      </c>
      <c r="AM16" s="40">
        <v>6</v>
      </c>
      <c r="AN16" s="40">
        <v>0.02</v>
      </c>
      <c r="AO16" s="40">
        <v>53</v>
      </c>
      <c r="AP16" s="40">
        <v>0.65</v>
      </c>
      <c r="AQ16" s="40">
        <v>0</v>
      </c>
      <c r="AR16" s="40">
        <v>0</v>
      </c>
      <c r="AS16" s="40">
        <f t="shared" si="4"/>
        <v>272</v>
      </c>
      <c r="AT16" s="40">
        <f t="shared" si="5"/>
        <v>79.8</v>
      </c>
      <c r="AU16" s="40">
        <v>100</v>
      </c>
      <c r="AV16" s="40">
        <v>1.5</v>
      </c>
      <c r="AW16" s="40">
        <v>5</v>
      </c>
      <c r="AX16" s="40">
        <v>0.04</v>
      </c>
      <c r="AY16" s="40">
        <v>0</v>
      </c>
      <c r="AZ16" s="40">
        <v>0</v>
      </c>
      <c r="BA16" s="40">
        <v>0</v>
      </c>
      <c r="BB16" s="40">
        <v>0</v>
      </c>
      <c r="BC16" s="40">
        <v>3</v>
      </c>
      <c r="BD16" s="40">
        <v>0.15</v>
      </c>
      <c r="BE16" s="40">
        <v>20</v>
      </c>
      <c r="BF16" s="40">
        <v>0.5</v>
      </c>
      <c r="BG16" s="40">
        <v>60</v>
      </c>
      <c r="BH16" s="40">
        <v>1.5</v>
      </c>
      <c r="BI16" s="40">
        <f t="shared" si="6"/>
        <v>83</v>
      </c>
      <c r="BJ16" s="40">
        <f t="shared" si="7"/>
        <v>2.15</v>
      </c>
      <c r="BK16" s="40">
        <f t="shared" si="8"/>
        <v>355</v>
      </c>
      <c r="BL16" s="40">
        <f t="shared" si="9"/>
        <v>81.95</v>
      </c>
    </row>
    <row r="17" spans="1:64" x14ac:dyDescent="0.25">
      <c r="A17" s="40">
        <v>10</v>
      </c>
      <c r="B17" s="41" t="s">
        <v>52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f t="shared" si="0"/>
        <v>0</v>
      </c>
      <c r="R17" s="40">
        <f t="shared" si="1"/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f t="shared" si="2"/>
        <v>0</v>
      </c>
      <c r="AD17" s="40">
        <f t="shared" si="3"/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f t="shared" si="4"/>
        <v>0</v>
      </c>
      <c r="AT17" s="40">
        <f t="shared" si="5"/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f t="shared" si="6"/>
        <v>0</v>
      </c>
      <c r="BJ17" s="40">
        <f t="shared" si="7"/>
        <v>0</v>
      </c>
      <c r="BK17" s="40">
        <f t="shared" si="8"/>
        <v>0</v>
      </c>
      <c r="BL17" s="40">
        <f t="shared" si="9"/>
        <v>0</v>
      </c>
    </row>
    <row r="18" spans="1:64" x14ac:dyDescent="0.25">
      <c r="A18" s="40">
        <v>11</v>
      </c>
      <c r="B18" s="41" t="s">
        <v>53</v>
      </c>
      <c r="C18" s="40">
        <v>50</v>
      </c>
      <c r="D18" s="40">
        <v>2</v>
      </c>
      <c r="E18" s="40">
        <v>400</v>
      </c>
      <c r="F18" s="40">
        <v>7.2</v>
      </c>
      <c r="G18" s="40">
        <v>68</v>
      </c>
      <c r="H18" s="40">
        <v>3</v>
      </c>
      <c r="I18" s="40">
        <v>32</v>
      </c>
      <c r="J18" s="40">
        <v>0.3</v>
      </c>
      <c r="K18" s="40">
        <v>10</v>
      </c>
      <c r="L18" s="40">
        <v>0.3</v>
      </c>
      <c r="M18" s="40">
        <v>0</v>
      </c>
      <c r="N18" s="40">
        <v>0</v>
      </c>
      <c r="O18" s="40">
        <v>0</v>
      </c>
      <c r="P18" s="40">
        <v>0</v>
      </c>
      <c r="Q18" s="40">
        <f t="shared" si="0"/>
        <v>492</v>
      </c>
      <c r="R18" s="40">
        <f t="shared" si="1"/>
        <v>9.8000000000000007</v>
      </c>
      <c r="S18" s="40">
        <v>20</v>
      </c>
      <c r="T18" s="40">
        <v>2.8</v>
      </c>
      <c r="U18" s="40">
        <v>0</v>
      </c>
      <c r="V18" s="40">
        <v>0</v>
      </c>
      <c r="W18" s="40">
        <v>2</v>
      </c>
      <c r="X18" s="40">
        <v>0.3</v>
      </c>
      <c r="Y18" s="40">
        <v>0</v>
      </c>
      <c r="Z18" s="40">
        <v>0</v>
      </c>
      <c r="AA18" s="40">
        <v>0</v>
      </c>
      <c r="AB18" s="40">
        <v>0</v>
      </c>
      <c r="AC18" s="40">
        <f t="shared" si="2"/>
        <v>22</v>
      </c>
      <c r="AD18" s="40">
        <f t="shared" si="3"/>
        <v>3.0999999999999996</v>
      </c>
      <c r="AE18" s="40">
        <v>0</v>
      </c>
      <c r="AF18" s="40">
        <v>0</v>
      </c>
      <c r="AG18" s="40">
        <v>0</v>
      </c>
      <c r="AH18" s="40">
        <v>0</v>
      </c>
      <c r="AI18" s="40">
        <v>8</v>
      </c>
      <c r="AJ18" s="40">
        <v>0.52</v>
      </c>
      <c r="AK18" s="40">
        <v>8</v>
      </c>
      <c r="AL18" s="40">
        <v>0.01</v>
      </c>
      <c r="AM18" s="40">
        <v>4</v>
      </c>
      <c r="AN18" s="40">
        <v>0.01</v>
      </c>
      <c r="AO18" s="40">
        <v>53</v>
      </c>
      <c r="AP18" s="40">
        <v>0.65</v>
      </c>
      <c r="AQ18" s="40">
        <v>0</v>
      </c>
      <c r="AR18" s="40">
        <v>0</v>
      </c>
      <c r="AS18" s="40">
        <f t="shared" si="4"/>
        <v>587</v>
      </c>
      <c r="AT18" s="40">
        <f t="shared" si="5"/>
        <v>14.09</v>
      </c>
      <c r="AU18" s="40">
        <v>150</v>
      </c>
      <c r="AV18" s="40">
        <v>3.4</v>
      </c>
      <c r="AW18" s="40">
        <v>5</v>
      </c>
      <c r="AX18" s="40">
        <v>0.04</v>
      </c>
      <c r="AY18" s="40">
        <v>0</v>
      </c>
      <c r="AZ18" s="40">
        <v>0</v>
      </c>
      <c r="BA18" s="40">
        <v>0</v>
      </c>
      <c r="BB18" s="40">
        <v>0</v>
      </c>
      <c r="BC18" s="40">
        <v>3</v>
      </c>
      <c r="BD18" s="40">
        <v>0.15</v>
      </c>
      <c r="BE18" s="40">
        <v>20</v>
      </c>
      <c r="BF18" s="40">
        <v>0.5</v>
      </c>
      <c r="BG18" s="40">
        <v>60</v>
      </c>
      <c r="BH18" s="40">
        <v>1.5</v>
      </c>
      <c r="BI18" s="40">
        <f t="shared" si="6"/>
        <v>83</v>
      </c>
      <c r="BJ18" s="40">
        <f t="shared" si="7"/>
        <v>2.15</v>
      </c>
      <c r="BK18" s="40">
        <f t="shared" si="8"/>
        <v>670</v>
      </c>
      <c r="BL18" s="40">
        <f t="shared" si="9"/>
        <v>16.239999999999998</v>
      </c>
    </row>
    <row r="19" spans="1:64" x14ac:dyDescent="0.25">
      <c r="A19" s="40">
        <v>12</v>
      </c>
      <c r="B19" s="41" t="s">
        <v>54</v>
      </c>
      <c r="C19" s="40">
        <v>50</v>
      </c>
      <c r="D19" s="40">
        <v>2</v>
      </c>
      <c r="E19" s="40">
        <v>25</v>
      </c>
      <c r="F19" s="40">
        <v>0.42</v>
      </c>
      <c r="G19" s="40">
        <v>68</v>
      </c>
      <c r="H19" s="40">
        <v>3</v>
      </c>
      <c r="I19" s="40">
        <v>17</v>
      </c>
      <c r="J19" s="40">
        <v>0.25</v>
      </c>
      <c r="K19" s="40">
        <v>10</v>
      </c>
      <c r="L19" s="40">
        <v>0.3</v>
      </c>
      <c r="M19" s="40">
        <v>0</v>
      </c>
      <c r="N19" s="40">
        <v>0</v>
      </c>
      <c r="O19" s="40">
        <v>0</v>
      </c>
      <c r="P19" s="40">
        <v>0</v>
      </c>
      <c r="Q19" s="40">
        <f t="shared" si="0"/>
        <v>102</v>
      </c>
      <c r="R19" s="40">
        <f t="shared" si="1"/>
        <v>2.9699999999999998</v>
      </c>
      <c r="S19" s="40">
        <v>20</v>
      </c>
      <c r="T19" s="40">
        <v>2.5</v>
      </c>
      <c r="U19" s="40">
        <v>0</v>
      </c>
      <c r="V19" s="40">
        <v>0</v>
      </c>
      <c r="W19" s="40">
        <v>2</v>
      </c>
      <c r="X19" s="40">
        <v>0.3</v>
      </c>
      <c r="Y19" s="40">
        <v>0</v>
      </c>
      <c r="Z19" s="40">
        <v>0</v>
      </c>
      <c r="AA19" s="40">
        <v>0</v>
      </c>
      <c r="AB19" s="40">
        <v>0</v>
      </c>
      <c r="AC19" s="40">
        <f t="shared" si="2"/>
        <v>22</v>
      </c>
      <c r="AD19" s="40">
        <f t="shared" si="3"/>
        <v>2.8</v>
      </c>
      <c r="AE19" s="40">
        <v>0</v>
      </c>
      <c r="AF19" s="40">
        <v>0</v>
      </c>
      <c r="AG19" s="40">
        <v>0</v>
      </c>
      <c r="AH19" s="40">
        <v>0</v>
      </c>
      <c r="AI19" s="40">
        <v>10</v>
      </c>
      <c r="AJ19" s="40">
        <v>0.56000000000000005</v>
      </c>
      <c r="AK19" s="40">
        <v>8</v>
      </c>
      <c r="AL19" s="40">
        <v>0.01</v>
      </c>
      <c r="AM19" s="40">
        <v>6</v>
      </c>
      <c r="AN19" s="40">
        <v>0.02</v>
      </c>
      <c r="AO19" s="40">
        <v>43</v>
      </c>
      <c r="AP19" s="40">
        <v>0.65</v>
      </c>
      <c r="AQ19" s="40">
        <v>0</v>
      </c>
      <c r="AR19" s="40">
        <v>0</v>
      </c>
      <c r="AS19" s="40">
        <f t="shared" si="4"/>
        <v>191</v>
      </c>
      <c r="AT19" s="40">
        <f t="shared" si="5"/>
        <v>7.01</v>
      </c>
      <c r="AU19" s="40">
        <v>25</v>
      </c>
      <c r="AV19" s="40">
        <v>0.12</v>
      </c>
      <c r="AW19" s="40">
        <v>5</v>
      </c>
      <c r="AX19" s="40">
        <v>0.05</v>
      </c>
      <c r="AY19" s="40">
        <v>0</v>
      </c>
      <c r="AZ19" s="40">
        <v>0</v>
      </c>
      <c r="BA19" s="40">
        <v>0</v>
      </c>
      <c r="BB19" s="40">
        <v>0</v>
      </c>
      <c r="BC19" s="40">
        <v>5</v>
      </c>
      <c r="BD19" s="40">
        <v>0.15</v>
      </c>
      <c r="BE19" s="40">
        <v>20</v>
      </c>
      <c r="BF19" s="40">
        <v>0.5</v>
      </c>
      <c r="BG19" s="40">
        <v>80</v>
      </c>
      <c r="BH19" s="40">
        <v>1.5</v>
      </c>
      <c r="BI19" s="40">
        <f t="shared" si="6"/>
        <v>105</v>
      </c>
      <c r="BJ19" s="40">
        <f t="shared" si="7"/>
        <v>2.15</v>
      </c>
      <c r="BK19" s="40">
        <f t="shared" si="8"/>
        <v>296</v>
      </c>
      <c r="BL19" s="40">
        <f t="shared" si="9"/>
        <v>9.16</v>
      </c>
    </row>
    <row r="20" spans="1:64" x14ac:dyDescent="0.25">
      <c r="A20" s="40">
        <v>13</v>
      </c>
      <c r="B20" s="41" t="s">
        <v>55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f t="shared" si="0"/>
        <v>0</v>
      </c>
      <c r="R20" s="40">
        <f t="shared" si="1"/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f t="shared" si="2"/>
        <v>0</v>
      </c>
      <c r="AD20" s="40">
        <f t="shared" si="3"/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f t="shared" si="4"/>
        <v>0</v>
      </c>
      <c r="AT20" s="40">
        <f t="shared" si="5"/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f t="shared" si="6"/>
        <v>0</v>
      </c>
      <c r="BJ20" s="40">
        <f t="shared" si="7"/>
        <v>0</v>
      </c>
      <c r="BK20" s="40">
        <f t="shared" si="8"/>
        <v>0</v>
      </c>
      <c r="BL20" s="40">
        <f t="shared" si="9"/>
        <v>0</v>
      </c>
    </row>
    <row r="21" spans="1:64" x14ac:dyDescent="0.25">
      <c r="A21" s="40">
        <v>14</v>
      </c>
      <c r="B21" s="41" t="s">
        <v>56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f t="shared" si="0"/>
        <v>0</v>
      </c>
      <c r="R21" s="40">
        <f t="shared" si="1"/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f t="shared" si="2"/>
        <v>0</v>
      </c>
      <c r="AD21" s="40">
        <f t="shared" si="3"/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f t="shared" si="4"/>
        <v>0</v>
      </c>
      <c r="AT21" s="40">
        <f t="shared" si="5"/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f t="shared" si="6"/>
        <v>0</v>
      </c>
      <c r="BJ21" s="40">
        <f t="shared" si="7"/>
        <v>0</v>
      </c>
      <c r="BK21" s="40">
        <f t="shared" si="8"/>
        <v>0</v>
      </c>
      <c r="BL21" s="40">
        <f t="shared" si="9"/>
        <v>0</v>
      </c>
    </row>
    <row r="22" spans="1:64" x14ac:dyDescent="0.25">
      <c r="A22" s="40">
        <v>15</v>
      </c>
      <c r="B22" s="41" t="s">
        <v>57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f t="shared" si="0"/>
        <v>0</v>
      </c>
      <c r="R22" s="40">
        <f t="shared" si="1"/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f t="shared" si="2"/>
        <v>0</v>
      </c>
      <c r="AD22" s="40">
        <f t="shared" si="3"/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f t="shared" si="4"/>
        <v>0</v>
      </c>
      <c r="AT22" s="40">
        <f t="shared" si="5"/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f t="shared" si="6"/>
        <v>0</v>
      </c>
      <c r="BJ22" s="40">
        <f t="shared" si="7"/>
        <v>0</v>
      </c>
      <c r="BK22" s="40">
        <f t="shared" si="8"/>
        <v>0</v>
      </c>
      <c r="BL22" s="40">
        <f t="shared" si="9"/>
        <v>0</v>
      </c>
    </row>
    <row r="23" spans="1:64" x14ac:dyDescent="0.25">
      <c r="A23" s="40">
        <v>16</v>
      </c>
      <c r="B23" s="41" t="s">
        <v>58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f t="shared" si="0"/>
        <v>0</v>
      </c>
      <c r="R23" s="40">
        <f t="shared" si="1"/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f t="shared" si="2"/>
        <v>0</v>
      </c>
      <c r="AD23" s="40">
        <f t="shared" si="3"/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f t="shared" si="4"/>
        <v>0</v>
      </c>
      <c r="AT23" s="40">
        <f t="shared" si="5"/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f t="shared" si="6"/>
        <v>0</v>
      </c>
      <c r="BJ23" s="40">
        <f t="shared" si="7"/>
        <v>0</v>
      </c>
      <c r="BK23" s="40">
        <f t="shared" si="8"/>
        <v>0</v>
      </c>
      <c r="BL23" s="40">
        <f t="shared" si="9"/>
        <v>0</v>
      </c>
    </row>
    <row r="24" spans="1:64" x14ac:dyDescent="0.25">
      <c r="A24" s="40">
        <v>17</v>
      </c>
      <c r="B24" s="41" t="s">
        <v>59</v>
      </c>
      <c r="C24" s="40">
        <v>150</v>
      </c>
      <c r="D24" s="40">
        <v>6</v>
      </c>
      <c r="E24" s="40">
        <v>10</v>
      </c>
      <c r="F24" s="40">
        <v>0.3</v>
      </c>
      <c r="G24" s="40">
        <v>60</v>
      </c>
      <c r="H24" s="40">
        <v>3</v>
      </c>
      <c r="I24" s="40">
        <v>28</v>
      </c>
      <c r="J24" s="40">
        <v>0.39</v>
      </c>
      <c r="K24" s="40">
        <v>10</v>
      </c>
      <c r="L24" s="40">
        <v>0.44</v>
      </c>
      <c r="M24" s="40">
        <v>0</v>
      </c>
      <c r="N24" s="40">
        <v>0</v>
      </c>
      <c r="O24" s="40">
        <v>0</v>
      </c>
      <c r="P24" s="40">
        <v>0</v>
      </c>
      <c r="Q24" s="40">
        <f t="shared" si="0"/>
        <v>198</v>
      </c>
      <c r="R24" s="40">
        <f t="shared" si="1"/>
        <v>7.13</v>
      </c>
      <c r="S24" s="40">
        <v>10</v>
      </c>
      <c r="T24" s="40">
        <v>2.8</v>
      </c>
      <c r="U24" s="40">
        <v>3</v>
      </c>
      <c r="V24" s="40">
        <v>4.5</v>
      </c>
      <c r="W24" s="40">
        <v>2</v>
      </c>
      <c r="X24" s="40">
        <v>0.3</v>
      </c>
      <c r="Y24" s="40">
        <v>0</v>
      </c>
      <c r="Z24" s="40">
        <v>0</v>
      </c>
      <c r="AA24" s="40">
        <v>0</v>
      </c>
      <c r="AB24" s="40">
        <v>0</v>
      </c>
      <c r="AC24" s="40">
        <f t="shared" si="2"/>
        <v>15</v>
      </c>
      <c r="AD24" s="40">
        <f t="shared" si="3"/>
        <v>7.6</v>
      </c>
      <c r="AE24" s="40">
        <v>4</v>
      </c>
      <c r="AF24" s="40">
        <v>0.9</v>
      </c>
      <c r="AG24" s="40">
        <v>0</v>
      </c>
      <c r="AH24" s="40">
        <v>0</v>
      </c>
      <c r="AI24" s="40">
        <v>10</v>
      </c>
      <c r="AJ24" s="40">
        <v>0.66</v>
      </c>
      <c r="AK24" s="40">
        <v>10</v>
      </c>
      <c r="AL24" s="40">
        <v>0.01</v>
      </c>
      <c r="AM24" s="40">
        <v>6</v>
      </c>
      <c r="AN24" s="40">
        <v>0.02</v>
      </c>
      <c r="AO24" s="40">
        <v>44</v>
      </c>
      <c r="AP24" s="40">
        <v>0.6</v>
      </c>
      <c r="AQ24" s="40">
        <v>0</v>
      </c>
      <c r="AR24" s="40">
        <v>0</v>
      </c>
      <c r="AS24" s="40">
        <f t="shared" si="4"/>
        <v>287</v>
      </c>
      <c r="AT24" s="40">
        <f t="shared" si="5"/>
        <v>16.920000000000002</v>
      </c>
      <c r="AU24" s="40">
        <v>15</v>
      </c>
      <c r="AV24" s="40">
        <v>0.4</v>
      </c>
      <c r="AW24" s="40">
        <v>10</v>
      </c>
      <c r="AX24" s="40">
        <v>0.08</v>
      </c>
      <c r="AY24" s="40">
        <v>0</v>
      </c>
      <c r="AZ24" s="40">
        <v>0</v>
      </c>
      <c r="BA24" s="40">
        <v>0</v>
      </c>
      <c r="BB24" s="40">
        <v>0</v>
      </c>
      <c r="BC24" s="40">
        <v>5</v>
      </c>
      <c r="BD24" s="40">
        <v>0.5</v>
      </c>
      <c r="BE24" s="40">
        <v>50</v>
      </c>
      <c r="BF24" s="40">
        <v>1.5</v>
      </c>
      <c r="BG24" s="40">
        <v>80</v>
      </c>
      <c r="BH24" s="40">
        <v>10</v>
      </c>
      <c r="BI24" s="40">
        <f t="shared" si="6"/>
        <v>135</v>
      </c>
      <c r="BJ24" s="40">
        <f t="shared" si="7"/>
        <v>12</v>
      </c>
      <c r="BK24" s="40">
        <f t="shared" si="8"/>
        <v>422</v>
      </c>
      <c r="BL24" s="40">
        <f t="shared" si="9"/>
        <v>28.92</v>
      </c>
    </row>
    <row r="25" spans="1:64" x14ac:dyDescent="0.25">
      <c r="A25" s="40">
        <v>18</v>
      </c>
      <c r="B25" s="41" t="s">
        <v>60</v>
      </c>
      <c r="C25" s="40">
        <v>75</v>
      </c>
      <c r="D25" s="40">
        <v>14</v>
      </c>
      <c r="E25" s="40">
        <v>80</v>
      </c>
      <c r="F25" s="40">
        <v>1.74</v>
      </c>
      <c r="G25" s="40">
        <v>61</v>
      </c>
      <c r="H25" s="40">
        <v>3</v>
      </c>
      <c r="I25" s="40">
        <v>28</v>
      </c>
      <c r="J25" s="40">
        <v>0.16</v>
      </c>
      <c r="K25" s="40">
        <v>10</v>
      </c>
      <c r="L25" s="40">
        <v>0.3</v>
      </c>
      <c r="M25" s="40">
        <v>0</v>
      </c>
      <c r="N25" s="40">
        <v>0</v>
      </c>
      <c r="O25" s="40">
        <v>0</v>
      </c>
      <c r="P25" s="40">
        <v>0</v>
      </c>
      <c r="Q25" s="40">
        <f t="shared" si="0"/>
        <v>193</v>
      </c>
      <c r="R25" s="40">
        <f t="shared" si="1"/>
        <v>16.2</v>
      </c>
      <c r="S25" s="40">
        <v>20</v>
      </c>
      <c r="T25" s="40">
        <v>2.8</v>
      </c>
      <c r="U25" s="40">
        <v>3</v>
      </c>
      <c r="V25" s="40">
        <v>4.5</v>
      </c>
      <c r="W25" s="40">
        <v>2</v>
      </c>
      <c r="X25" s="40">
        <v>0.3</v>
      </c>
      <c r="Y25" s="40">
        <v>0</v>
      </c>
      <c r="Z25" s="40">
        <v>0</v>
      </c>
      <c r="AA25" s="40">
        <v>0</v>
      </c>
      <c r="AB25" s="40">
        <v>0</v>
      </c>
      <c r="AC25" s="40">
        <f t="shared" si="2"/>
        <v>25</v>
      </c>
      <c r="AD25" s="40">
        <f t="shared" si="3"/>
        <v>7.6</v>
      </c>
      <c r="AE25" s="40">
        <v>0</v>
      </c>
      <c r="AF25" s="40">
        <v>0</v>
      </c>
      <c r="AG25" s="40">
        <v>0</v>
      </c>
      <c r="AH25" s="40">
        <v>0</v>
      </c>
      <c r="AI25" s="40">
        <v>10</v>
      </c>
      <c r="AJ25" s="40">
        <v>0.57999999999999996</v>
      </c>
      <c r="AK25" s="40">
        <v>10</v>
      </c>
      <c r="AL25" s="40">
        <v>0.01</v>
      </c>
      <c r="AM25" s="40">
        <v>6</v>
      </c>
      <c r="AN25" s="40">
        <v>0.02</v>
      </c>
      <c r="AO25" s="40">
        <v>43</v>
      </c>
      <c r="AP25" s="40">
        <v>0.6</v>
      </c>
      <c r="AQ25" s="40">
        <v>0</v>
      </c>
      <c r="AR25" s="40">
        <v>0</v>
      </c>
      <c r="AS25" s="40">
        <f t="shared" si="4"/>
        <v>287</v>
      </c>
      <c r="AT25" s="40">
        <f t="shared" si="5"/>
        <v>25.009999999999998</v>
      </c>
      <c r="AU25" s="40">
        <v>15</v>
      </c>
      <c r="AV25" s="40">
        <v>0.05</v>
      </c>
      <c r="AW25" s="40">
        <v>10</v>
      </c>
      <c r="AX25" s="40">
        <v>0.08</v>
      </c>
      <c r="AY25" s="40">
        <v>0</v>
      </c>
      <c r="AZ25" s="40">
        <v>0</v>
      </c>
      <c r="BA25" s="40">
        <v>0</v>
      </c>
      <c r="BB25" s="40">
        <v>0</v>
      </c>
      <c r="BC25" s="40">
        <v>25</v>
      </c>
      <c r="BD25" s="40">
        <v>4.5</v>
      </c>
      <c r="BE25" s="40">
        <v>50</v>
      </c>
      <c r="BF25" s="40">
        <v>2</v>
      </c>
      <c r="BG25" s="40">
        <v>80</v>
      </c>
      <c r="BH25" s="40">
        <v>10</v>
      </c>
      <c r="BI25" s="40">
        <f t="shared" si="6"/>
        <v>155</v>
      </c>
      <c r="BJ25" s="40">
        <f t="shared" si="7"/>
        <v>16.5</v>
      </c>
      <c r="BK25" s="40">
        <f t="shared" si="8"/>
        <v>442</v>
      </c>
      <c r="BL25" s="40">
        <f t="shared" si="9"/>
        <v>41.51</v>
      </c>
    </row>
    <row r="26" spans="1:64" x14ac:dyDescent="0.25">
      <c r="A26" s="40">
        <v>19</v>
      </c>
      <c r="B26" s="41" t="s">
        <v>61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f t="shared" si="0"/>
        <v>0</v>
      </c>
      <c r="R26" s="40">
        <f t="shared" si="1"/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f t="shared" si="2"/>
        <v>0</v>
      </c>
      <c r="AD26" s="40">
        <f t="shared" si="3"/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f t="shared" si="4"/>
        <v>0</v>
      </c>
      <c r="AT26" s="40">
        <f t="shared" si="5"/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f t="shared" si="6"/>
        <v>0</v>
      </c>
      <c r="BJ26" s="40">
        <f t="shared" si="7"/>
        <v>0</v>
      </c>
      <c r="BK26" s="40">
        <f t="shared" si="8"/>
        <v>0</v>
      </c>
      <c r="BL26" s="40">
        <f t="shared" si="9"/>
        <v>0</v>
      </c>
    </row>
    <row r="27" spans="1:64" x14ac:dyDescent="0.25">
      <c r="A27" s="40">
        <v>20</v>
      </c>
      <c r="B27" s="41" t="s">
        <v>62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f t="shared" si="0"/>
        <v>0</v>
      </c>
      <c r="R27" s="40">
        <f t="shared" si="1"/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f t="shared" si="2"/>
        <v>0</v>
      </c>
      <c r="AD27" s="40">
        <f t="shared" si="3"/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f t="shared" si="4"/>
        <v>0</v>
      </c>
      <c r="AT27" s="40">
        <f t="shared" si="5"/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f t="shared" si="6"/>
        <v>0</v>
      </c>
      <c r="BJ27" s="40">
        <f t="shared" si="7"/>
        <v>0</v>
      </c>
      <c r="BK27" s="40">
        <f t="shared" si="8"/>
        <v>0</v>
      </c>
      <c r="BL27" s="40">
        <f t="shared" si="9"/>
        <v>0</v>
      </c>
    </row>
    <row r="28" spans="1:64" x14ac:dyDescent="0.25">
      <c r="A28" s="40">
        <v>21</v>
      </c>
      <c r="B28" s="41" t="s">
        <v>63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f t="shared" si="0"/>
        <v>0</v>
      </c>
      <c r="R28" s="40">
        <f t="shared" si="1"/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f t="shared" si="2"/>
        <v>0</v>
      </c>
      <c r="AD28" s="40">
        <f t="shared" si="3"/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f t="shared" si="4"/>
        <v>0</v>
      </c>
      <c r="AT28" s="40">
        <f t="shared" si="5"/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f t="shared" si="6"/>
        <v>0</v>
      </c>
      <c r="BJ28" s="40">
        <f t="shared" si="7"/>
        <v>0</v>
      </c>
      <c r="BK28" s="40">
        <f t="shared" si="8"/>
        <v>0</v>
      </c>
      <c r="BL28" s="40">
        <f t="shared" si="9"/>
        <v>0</v>
      </c>
    </row>
    <row r="29" spans="1:64" x14ac:dyDescent="0.25">
      <c r="A29" s="40">
        <v>22</v>
      </c>
      <c r="B29" s="41" t="s">
        <v>64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f t="shared" si="0"/>
        <v>0</v>
      </c>
      <c r="R29" s="40">
        <f t="shared" si="1"/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f t="shared" si="2"/>
        <v>0</v>
      </c>
      <c r="AD29" s="40">
        <f t="shared" si="3"/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f t="shared" si="4"/>
        <v>0</v>
      </c>
      <c r="AT29" s="40">
        <f t="shared" si="5"/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0</v>
      </c>
      <c r="BG29" s="40">
        <v>0</v>
      </c>
      <c r="BH29" s="40">
        <v>0</v>
      </c>
      <c r="BI29" s="40">
        <f t="shared" si="6"/>
        <v>0</v>
      </c>
      <c r="BJ29" s="40">
        <f t="shared" si="7"/>
        <v>0</v>
      </c>
      <c r="BK29" s="40">
        <f t="shared" si="8"/>
        <v>0</v>
      </c>
      <c r="BL29" s="40">
        <f t="shared" si="9"/>
        <v>0</v>
      </c>
    </row>
    <row r="30" spans="1:64" x14ac:dyDescent="0.25">
      <c r="A30" s="40">
        <v>23</v>
      </c>
      <c r="B30" s="41" t="s">
        <v>65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f t="shared" si="0"/>
        <v>0</v>
      </c>
      <c r="R30" s="40">
        <f t="shared" si="1"/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f t="shared" si="2"/>
        <v>0</v>
      </c>
      <c r="AD30" s="40">
        <f t="shared" si="3"/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f t="shared" si="4"/>
        <v>0</v>
      </c>
      <c r="AT30" s="40">
        <f t="shared" si="5"/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f t="shared" si="6"/>
        <v>0</v>
      </c>
      <c r="BJ30" s="40">
        <f t="shared" si="7"/>
        <v>0</v>
      </c>
      <c r="BK30" s="40">
        <f t="shared" si="8"/>
        <v>0</v>
      </c>
      <c r="BL30" s="40">
        <f t="shared" si="9"/>
        <v>0</v>
      </c>
    </row>
    <row r="31" spans="1:64" x14ac:dyDescent="0.25">
      <c r="A31" s="40">
        <v>24</v>
      </c>
      <c r="B31" s="41" t="s">
        <v>66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f t="shared" si="0"/>
        <v>0</v>
      </c>
      <c r="R31" s="40">
        <f t="shared" si="1"/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f t="shared" si="2"/>
        <v>0</v>
      </c>
      <c r="AD31" s="40">
        <f t="shared" si="3"/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f t="shared" si="4"/>
        <v>0</v>
      </c>
      <c r="AT31" s="40">
        <f t="shared" si="5"/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f t="shared" si="6"/>
        <v>0</v>
      </c>
      <c r="BJ31" s="40">
        <f t="shared" si="7"/>
        <v>0</v>
      </c>
      <c r="BK31" s="40">
        <f t="shared" si="8"/>
        <v>0</v>
      </c>
      <c r="BL31" s="40">
        <f t="shared" si="9"/>
        <v>0</v>
      </c>
    </row>
    <row r="32" spans="1:64" x14ac:dyDescent="0.25">
      <c r="A32" s="40">
        <v>25</v>
      </c>
      <c r="B32" s="41" t="s">
        <v>67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f t="shared" si="0"/>
        <v>0</v>
      </c>
      <c r="R32" s="40">
        <f t="shared" si="1"/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f t="shared" si="2"/>
        <v>0</v>
      </c>
      <c r="AD32" s="40">
        <f t="shared" si="3"/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f t="shared" si="4"/>
        <v>0</v>
      </c>
      <c r="AT32" s="40">
        <f t="shared" si="5"/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f t="shared" si="6"/>
        <v>0</v>
      </c>
      <c r="BJ32" s="40">
        <f t="shared" si="7"/>
        <v>0</v>
      </c>
      <c r="BK32" s="40">
        <f t="shared" si="8"/>
        <v>0</v>
      </c>
      <c r="BL32" s="40">
        <f t="shared" si="9"/>
        <v>0</v>
      </c>
    </row>
    <row r="33" spans="1:64" x14ac:dyDescent="0.25">
      <c r="A33" s="40">
        <v>26</v>
      </c>
      <c r="B33" s="41" t="s">
        <v>68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f t="shared" si="0"/>
        <v>0</v>
      </c>
      <c r="R33" s="40">
        <f t="shared" si="1"/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f t="shared" si="2"/>
        <v>0</v>
      </c>
      <c r="AD33" s="40">
        <f t="shared" si="3"/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f t="shared" si="4"/>
        <v>0</v>
      </c>
      <c r="AT33" s="40">
        <f t="shared" si="5"/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f t="shared" si="6"/>
        <v>0</v>
      </c>
      <c r="BJ33" s="40">
        <f t="shared" si="7"/>
        <v>0</v>
      </c>
      <c r="BK33" s="40">
        <f t="shared" si="8"/>
        <v>0</v>
      </c>
      <c r="BL33" s="40">
        <f t="shared" si="9"/>
        <v>0</v>
      </c>
    </row>
    <row r="34" spans="1:64" x14ac:dyDescent="0.25">
      <c r="A34" s="40">
        <v>27</v>
      </c>
      <c r="B34" s="41" t="s">
        <v>69</v>
      </c>
      <c r="C34" s="40">
        <v>0</v>
      </c>
      <c r="D34" s="40">
        <v>0</v>
      </c>
      <c r="E34" s="40">
        <v>550</v>
      </c>
      <c r="F34" s="40">
        <v>11.94</v>
      </c>
      <c r="G34" s="40">
        <v>108</v>
      </c>
      <c r="H34" s="40">
        <v>7</v>
      </c>
      <c r="I34" s="40">
        <v>2</v>
      </c>
      <c r="J34" s="40">
        <v>0.05</v>
      </c>
      <c r="K34" s="40">
        <v>10</v>
      </c>
      <c r="L34" s="40">
        <v>0.25</v>
      </c>
      <c r="M34" s="40">
        <v>0</v>
      </c>
      <c r="N34" s="40">
        <v>0</v>
      </c>
      <c r="O34" s="40">
        <v>0</v>
      </c>
      <c r="P34" s="40">
        <v>0</v>
      </c>
      <c r="Q34" s="40">
        <f t="shared" si="0"/>
        <v>562</v>
      </c>
      <c r="R34" s="40">
        <f t="shared" si="1"/>
        <v>12.24</v>
      </c>
      <c r="S34" s="40">
        <v>10</v>
      </c>
      <c r="T34" s="40">
        <v>1.7</v>
      </c>
      <c r="U34" s="40">
        <v>3</v>
      </c>
      <c r="V34" s="40">
        <v>1.21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f t="shared" si="2"/>
        <v>13</v>
      </c>
      <c r="AD34" s="40">
        <f t="shared" si="3"/>
        <v>2.91</v>
      </c>
      <c r="AE34" s="40">
        <v>0</v>
      </c>
      <c r="AF34" s="40">
        <v>0</v>
      </c>
      <c r="AG34" s="40">
        <v>0</v>
      </c>
      <c r="AH34" s="40">
        <v>0</v>
      </c>
      <c r="AI34" s="40">
        <v>8</v>
      </c>
      <c r="AJ34" s="40">
        <v>0.16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f t="shared" si="4"/>
        <v>583</v>
      </c>
      <c r="AT34" s="40">
        <f t="shared" si="5"/>
        <v>15.31</v>
      </c>
      <c r="AU34" s="40">
        <v>50</v>
      </c>
      <c r="AV34" s="40">
        <v>0.7</v>
      </c>
      <c r="AW34" s="40">
        <v>10</v>
      </c>
      <c r="AX34" s="40">
        <v>0.08</v>
      </c>
      <c r="AY34" s="40">
        <v>0</v>
      </c>
      <c r="AZ34" s="40">
        <v>0</v>
      </c>
      <c r="BA34" s="40">
        <v>0</v>
      </c>
      <c r="BB34" s="40">
        <v>0</v>
      </c>
      <c r="BC34" s="40">
        <v>10</v>
      </c>
      <c r="BD34" s="40">
        <v>0.1</v>
      </c>
      <c r="BE34" s="40">
        <v>125</v>
      </c>
      <c r="BF34" s="40">
        <v>2.5</v>
      </c>
      <c r="BG34" s="40">
        <v>60</v>
      </c>
      <c r="BH34" s="40">
        <v>1.5</v>
      </c>
      <c r="BI34" s="40">
        <f t="shared" si="6"/>
        <v>195</v>
      </c>
      <c r="BJ34" s="40">
        <f t="shared" si="7"/>
        <v>4.0999999999999996</v>
      </c>
      <c r="BK34" s="40">
        <f t="shared" si="8"/>
        <v>778</v>
      </c>
      <c r="BL34" s="40">
        <f t="shared" si="9"/>
        <v>19.41</v>
      </c>
    </row>
    <row r="35" spans="1:64" x14ac:dyDescent="0.25">
      <c r="A35" s="40">
        <v>28</v>
      </c>
      <c r="B35" s="41" t="s">
        <v>70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f t="shared" si="0"/>
        <v>0</v>
      </c>
      <c r="R35" s="40">
        <f t="shared" si="1"/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f t="shared" si="2"/>
        <v>0</v>
      </c>
      <c r="AD35" s="40">
        <f t="shared" si="3"/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f t="shared" si="4"/>
        <v>0</v>
      </c>
      <c r="AT35" s="40">
        <f t="shared" si="5"/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f t="shared" si="6"/>
        <v>0</v>
      </c>
      <c r="BJ35" s="40">
        <f t="shared" si="7"/>
        <v>0</v>
      </c>
      <c r="BK35" s="40">
        <f t="shared" si="8"/>
        <v>0</v>
      </c>
      <c r="BL35" s="40">
        <f t="shared" si="9"/>
        <v>0</v>
      </c>
    </row>
    <row r="36" spans="1:64" s="39" customFormat="1" x14ac:dyDescent="0.25">
      <c r="A36" s="120" t="s">
        <v>71</v>
      </c>
      <c r="B36" s="121"/>
      <c r="C36" s="42">
        <f t="shared" ref="C36:AH36" si="10">SUM(C8:C35)</f>
        <v>1150</v>
      </c>
      <c r="D36" s="42">
        <f t="shared" si="10"/>
        <v>138</v>
      </c>
      <c r="E36" s="42">
        <f t="shared" si="10"/>
        <v>2770</v>
      </c>
      <c r="F36" s="42">
        <f t="shared" si="10"/>
        <v>89.999999999999986</v>
      </c>
      <c r="G36" s="42">
        <f t="shared" si="10"/>
        <v>1662</v>
      </c>
      <c r="H36" s="42">
        <f t="shared" si="10"/>
        <v>38.5</v>
      </c>
      <c r="I36" s="42">
        <f t="shared" si="10"/>
        <v>447</v>
      </c>
      <c r="J36" s="42">
        <f t="shared" si="10"/>
        <v>6.6499999999999995</v>
      </c>
      <c r="K36" s="42">
        <f t="shared" si="10"/>
        <v>105</v>
      </c>
      <c r="L36" s="42">
        <f t="shared" si="10"/>
        <v>6.09</v>
      </c>
      <c r="M36" s="42">
        <f t="shared" si="10"/>
        <v>0</v>
      </c>
      <c r="N36" s="42">
        <f t="shared" si="10"/>
        <v>0</v>
      </c>
      <c r="O36" s="42">
        <f t="shared" si="10"/>
        <v>0</v>
      </c>
      <c r="P36" s="42">
        <f t="shared" si="10"/>
        <v>0</v>
      </c>
      <c r="Q36" s="42">
        <f t="shared" si="10"/>
        <v>4472</v>
      </c>
      <c r="R36" s="42">
        <f t="shared" si="10"/>
        <v>240.74</v>
      </c>
      <c r="S36" s="42">
        <f t="shared" si="10"/>
        <v>240</v>
      </c>
      <c r="T36" s="42">
        <f t="shared" si="10"/>
        <v>29.000000000000004</v>
      </c>
      <c r="U36" s="42">
        <f t="shared" si="10"/>
        <v>15</v>
      </c>
      <c r="V36" s="42">
        <f t="shared" si="10"/>
        <v>19.21</v>
      </c>
      <c r="W36" s="42">
        <f t="shared" si="10"/>
        <v>18</v>
      </c>
      <c r="X36" s="42">
        <f t="shared" si="10"/>
        <v>2.25</v>
      </c>
      <c r="Y36" s="42">
        <f t="shared" si="10"/>
        <v>0</v>
      </c>
      <c r="Z36" s="42">
        <f t="shared" si="10"/>
        <v>0</v>
      </c>
      <c r="AA36" s="42">
        <f t="shared" si="10"/>
        <v>0</v>
      </c>
      <c r="AB36" s="42">
        <f t="shared" si="10"/>
        <v>0</v>
      </c>
      <c r="AC36" s="42">
        <f t="shared" si="10"/>
        <v>273</v>
      </c>
      <c r="AD36" s="42">
        <f t="shared" si="10"/>
        <v>50.459999999999994</v>
      </c>
      <c r="AE36" s="42">
        <f t="shared" si="10"/>
        <v>4</v>
      </c>
      <c r="AF36" s="42">
        <f t="shared" si="10"/>
        <v>0.9</v>
      </c>
      <c r="AG36" s="42">
        <f t="shared" si="10"/>
        <v>80</v>
      </c>
      <c r="AH36" s="42">
        <f t="shared" si="10"/>
        <v>2.88</v>
      </c>
      <c r="AI36" s="42">
        <f t="shared" ref="AI36:BN36" si="11">SUM(AI8:AI35)</f>
        <v>126</v>
      </c>
      <c r="AJ36" s="42">
        <f t="shared" si="11"/>
        <v>7.2000000000000011</v>
      </c>
      <c r="AK36" s="42">
        <f t="shared" si="11"/>
        <v>112</v>
      </c>
      <c r="AL36" s="42">
        <f t="shared" si="11"/>
        <v>0.64000000000000012</v>
      </c>
      <c r="AM36" s="42">
        <f t="shared" si="11"/>
        <v>86</v>
      </c>
      <c r="AN36" s="42">
        <f t="shared" si="11"/>
        <v>0.26999999999999996</v>
      </c>
      <c r="AO36" s="42">
        <f t="shared" si="11"/>
        <v>653</v>
      </c>
      <c r="AP36" s="42">
        <f t="shared" si="11"/>
        <v>6.4999999999999991</v>
      </c>
      <c r="AQ36" s="42">
        <f t="shared" si="11"/>
        <v>0</v>
      </c>
      <c r="AR36" s="42">
        <f t="shared" si="11"/>
        <v>0</v>
      </c>
      <c r="AS36" s="42">
        <f t="shared" si="11"/>
        <v>5806</v>
      </c>
      <c r="AT36" s="42">
        <f t="shared" si="11"/>
        <v>309.58999999999997</v>
      </c>
      <c r="AU36" s="42">
        <f t="shared" si="11"/>
        <v>1424</v>
      </c>
      <c r="AV36" s="42">
        <f t="shared" si="11"/>
        <v>42.37</v>
      </c>
      <c r="AW36" s="42">
        <f t="shared" si="11"/>
        <v>87</v>
      </c>
      <c r="AX36" s="42">
        <f t="shared" si="11"/>
        <v>0.59</v>
      </c>
      <c r="AY36" s="42">
        <f t="shared" si="11"/>
        <v>0</v>
      </c>
      <c r="AZ36" s="42">
        <f t="shared" si="11"/>
        <v>0</v>
      </c>
      <c r="BA36" s="42">
        <f t="shared" si="11"/>
        <v>15</v>
      </c>
      <c r="BB36" s="42">
        <f t="shared" si="11"/>
        <v>0.7</v>
      </c>
      <c r="BC36" s="42">
        <f t="shared" si="11"/>
        <v>92</v>
      </c>
      <c r="BD36" s="42">
        <f t="shared" si="11"/>
        <v>11.000000000000002</v>
      </c>
      <c r="BE36" s="42">
        <f t="shared" si="11"/>
        <v>455</v>
      </c>
      <c r="BF36" s="42">
        <f t="shared" si="11"/>
        <v>12.5</v>
      </c>
      <c r="BG36" s="42">
        <f t="shared" si="11"/>
        <v>890</v>
      </c>
      <c r="BH36" s="42">
        <f t="shared" si="11"/>
        <v>57</v>
      </c>
      <c r="BI36" s="42">
        <f t="shared" si="11"/>
        <v>1452</v>
      </c>
      <c r="BJ36" s="42">
        <f t="shared" si="11"/>
        <v>81.199999999999989</v>
      </c>
      <c r="BK36" s="42">
        <f t="shared" si="11"/>
        <v>7258</v>
      </c>
      <c r="BL36" s="42">
        <f t="shared" si="11"/>
        <v>390.79000000000008</v>
      </c>
    </row>
  </sheetData>
  <mergeCells count="39">
    <mergeCell ref="A36:B36"/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Bank</vt:lpstr>
      <vt:lpstr>District</vt:lpstr>
      <vt:lpstr>Sheet1</vt:lpstr>
      <vt:lpstr>DADRA AND NAGAR HAVELI</vt:lpstr>
      <vt:lpstr>DAMAN</vt:lpstr>
      <vt:lpstr>DIU</vt:lpstr>
      <vt:lpstr>Bank!Print_Titles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Admin</cp:lastModifiedBy>
  <dcterms:created xsi:type="dcterms:W3CDTF">2016-07-14T06:07:07Z</dcterms:created>
  <dcterms:modified xsi:type="dcterms:W3CDTF">2024-10-15T05:56:58Z</dcterms:modified>
</cp:coreProperties>
</file>