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KS\Statements\ACP target\"/>
    </mc:Choice>
  </mc:AlternateContent>
  <bookViews>
    <workbookView xWindow="0" yWindow="0" windowWidth="28800" windowHeight="11835" activeTab="1"/>
  </bookViews>
  <sheets>
    <sheet name="Bank" sheetId="1" r:id="rId1"/>
    <sheet name="District" sheetId="3" r:id="rId2"/>
    <sheet name="Sheet1" sheetId="2" state="hidden" r:id="rId3"/>
    <sheet name="DADRA AND NAGAR HAVELI" sheetId="4" r:id="rId4"/>
    <sheet name="DAMAN" sheetId="5" r:id="rId5"/>
    <sheet name="DIU" sheetId="6" r:id="rId6"/>
  </sheets>
  <definedNames>
    <definedName name="_xlnm.Print_Titles" localSheetId="0">Bank!$A:$B,Bank!$1:$7</definedName>
  </definedNames>
  <calcPr calcId="152511"/>
</workbook>
</file>

<file path=xl/calcChain.xml><?xml version="1.0" encoding="utf-8"?>
<calcChain xmlns="http://schemas.openxmlformats.org/spreadsheetml/2006/main">
  <c r="BH36" i="6" l="1"/>
  <c r="BG36" i="6"/>
  <c r="BF36" i="6"/>
  <c r="BE36" i="6"/>
  <c r="BD36" i="6"/>
  <c r="BC36" i="6"/>
  <c r="BB36" i="6"/>
  <c r="BA36" i="6"/>
  <c r="AZ36" i="6"/>
  <c r="AY36" i="6"/>
  <c r="AX36" i="6"/>
  <c r="AW36" i="6"/>
  <c r="AV36" i="6"/>
  <c r="AU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B36" i="6"/>
  <c r="AA36" i="6"/>
  <c r="Z36" i="6"/>
  <c r="Y36" i="6"/>
  <c r="X36" i="6"/>
  <c r="W36" i="6"/>
  <c r="V36" i="6"/>
  <c r="U36" i="6"/>
  <c r="T36" i="6"/>
  <c r="S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J35" i="6"/>
  <c r="BI35" i="6"/>
  <c r="AD35" i="6"/>
  <c r="AC35" i="6"/>
  <c r="R35" i="6"/>
  <c r="AT35" i="6" s="1"/>
  <c r="BL35" i="6" s="1"/>
  <c r="Q35" i="6"/>
  <c r="AS35" i="6" s="1"/>
  <c r="BK35" i="6" s="1"/>
  <c r="BJ34" i="6"/>
  <c r="BI34" i="6"/>
  <c r="AD34" i="6"/>
  <c r="AC34" i="6"/>
  <c r="R34" i="6"/>
  <c r="AT34" i="6" s="1"/>
  <c r="BL34" i="6" s="1"/>
  <c r="Q34" i="6"/>
  <c r="BJ33" i="6"/>
  <c r="BI33" i="6"/>
  <c r="AD33" i="6"/>
  <c r="AC33" i="6"/>
  <c r="R33" i="6"/>
  <c r="AT33" i="6" s="1"/>
  <c r="BL33" i="6" s="1"/>
  <c r="Q33" i="6"/>
  <c r="AS33" i="6" s="1"/>
  <c r="BK33" i="6" s="1"/>
  <c r="BJ32" i="6"/>
  <c r="BI32" i="6"/>
  <c r="AD32" i="6"/>
  <c r="AC32" i="6"/>
  <c r="R32" i="6"/>
  <c r="AT32" i="6" s="1"/>
  <c r="BL32" i="6" s="1"/>
  <c r="Q32" i="6"/>
  <c r="AS32" i="6" s="1"/>
  <c r="BK32" i="6" s="1"/>
  <c r="BJ31" i="6"/>
  <c r="BI31" i="6"/>
  <c r="AD31" i="6"/>
  <c r="AC31" i="6"/>
  <c r="R31" i="6"/>
  <c r="AT31" i="6" s="1"/>
  <c r="BL31" i="6" s="1"/>
  <c r="Q31" i="6"/>
  <c r="AS31" i="6" s="1"/>
  <c r="BK31" i="6" s="1"/>
  <c r="BJ30" i="6"/>
  <c r="BI30" i="6"/>
  <c r="AD30" i="6"/>
  <c r="AC30" i="6"/>
  <c r="R30" i="6"/>
  <c r="AT30" i="6" s="1"/>
  <c r="BL30" i="6" s="1"/>
  <c r="Q30" i="6"/>
  <c r="BJ29" i="6"/>
  <c r="BI29" i="6"/>
  <c r="AD29" i="6"/>
  <c r="AC29" i="6"/>
  <c r="R29" i="6"/>
  <c r="AT29" i="6" s="1"/>
  <c r="BL29" i="6" s="1"/>
  <c r="Q29" i="6"/>
  <c r="AS29" i="6" s="1"/>
  <c r="BK29" i="6" s="1"/>
  <c r="BJ28" i="6"/>
  <c r="BI28" i="6"/>
  <c r="AD28" i="6"/>
  <c r="AC28" i="6"/>
  <c r="R28" i="6"/>
  <c r="AT28" i="6" s="1"/>
  <c r="BL28" i="6" s="1"/>
  <c r="Q28" i="6"/>
  <c r="AS28" i="6" s="1"/>
  <c r="BK28" i="6" s="1"/>
  <c r="BJ27" i="6"/>
  <c r="BI27" i="6"/>
  <c r="AD27" i="6"/>
  <c r="AC27" i="6"/>
  <c r="R27" i="6"/>
  <c r="AT27" i="6" s="1"/>
  <c r="BL27" i="6" s="1"/>
  <c r="Q27" i="6"/>
  <c r="AS27" i="6" s="1"/>
  <c r="BK27" i="6" s="1"/>
  <c r="BJ26" i="6"/>
  <c r="BI26" i="6"/>
  <c r="AD26" i="6"/>
  <c r="AC26" i="6"/>
  <c r="R26" i="6"/>
  <c r="AT26" i="6" s="1"/>
  <c r="BL26" i="6" s="1"/>
  <c r="Q26" i="6"/>
  <c r="BJ25" i="6"/>
  <c r="BI25" i="6"/>
  <c r="AD25" i="6"/>
  <c r="AC25" i="6"/>
  <c r="R25" i="6"/>
  <c r="AT25" i="6" s="1"/>
  <c r="BL25" i="6" s="1"/>
  <c r="Q25" i="6"/>
  <c r="AS25" i="6" s="1"/>
  <c r="BK25" i="6" s="1"/>
  <c r="BJ24" i="6"/>
  <c r="BI24" i="6"/>
  <c r="AD24" i="6"/>
  <c r="AC24" i="6"/>
  <c r="R24" i="6"/>
  <c r="AT24" i="6" s="1"/>
  <c r="BL24" i="6" s="1"/>
  <c r="Q24" i="6"/>
  <c r="AS24" i="6" s="1"/>
  <c r="BK24" i="6" s="1"/>
  <c r="BJ23" i="6"/>
  <c r="BI23" i="6"/>
  <c r="AD23" i="6"/>
  <c r="AC23" i="6"/>
  <c r="R23" i="6"/>
  <c r="AT23" i="6" s="1"/>
  <c r="BL23" i="6" s="1"/>
  <c r="Q23" i="6"/>
  <c r="AS23" i="6" s="1"/>
  <c r="BK23" i="6" s="1"/>
  <c r="BJ22" i="6"/>
  <c r="BI22" i="6"/>
  <c r="AD22" i="6"/>
  <c r="AC22" i="6"/>
  <c r="R22" i="6"/>
  <c r="AT22" i="6" s="1"/>
  <c r="BL22" i="6" s="1"/>
  <c r="Q22" i="6"/>
  <c r="BJ21" i="6"/>
  <c r="BI21" i="6"/>
  <c r="AD21" i="6"/>
  <c r="AC21" i="6"/>
  <c r="R21" i="6"/>
  <c r="AT21" i="6" s="1"/>
  <c r="BL21" i="6" s="1"/>
  <c r="Q21" i="6"/>
  <c r="AS21" i="6" s="1"/>
  <c r="BK21" i="6" s="1"/>
  <c r="BJ20" i="6"/>
  <c r="BI20" i="6"/>
  <c r="AD20" i="6"/>
  <c r="AC20" i="6"/>
  <c r="R20" i="6"/>
  <c r="AT20" i="6" s="1"/>
  <c r="BL20" i="6" s="1"/>
  <c r="Q20" i="6"/>
  <c r="AS20" i="6" s="1"/>
  <c r="BK20" i="6" s="1"/>
  <c r="BJ19" i="6"/>
  <c r="BI19" i="6"/>
  <c r="AD19" i="6"/>
  <c r="AC19" i="6"/>
  <c r="R19" i="6"/>
  <c r="AT19" i="6" s="1"/>
  <c r="BL19" i="6" s="1"/>
  <c r="Q19" i="6"/>
  <c r="AS19" i="6" s="1"/>
  <c r="BK19" i="6" s="1"/>
  <c r="BJ18" i="6"/>
  <c r="BI18" i="6"/>
  <c r="AD18" i="6"/>
  <c r="AC18" i="6"/>
  <c r="R18" i="6"/>
  <c r="AT18" i="6" s="1"/>
  <c r="BL18" i="6" s="1"/>
  <c r="Q18" i="6"/>
  <c r="BJ17" i="6"/>
  <c r="BI17" i="6"/>
  <c r="AD17" i="6"/>
  <c r="AC17" i="6"/>
  <c r="R17" i="6"/>
  <c r="AT17" i="6" s="1"/>
  <c r="BL17" i="6" s="1"/>
  <c r="Q17" i="6"/>
  <c r="AS17" i="6" s="1"/>
  <c r="BK17" i="6" s="1"/>
  <c r="BJ16" i="6"/>
  <c r="BI16" i="6"/>
  <c r="AD16" i="6"/>
  <c r="AC16" i="6"/>
  <c r="R16" i="6"/>
  <c r="AT16" i="6" s="1"/>
  <c r="BL16" i="6" s="1"/>
  <c r="Q16" i="6"/>
  <c r="AS16" i="6" s="1"/>
  <c r="BK16" i="6" s="1"/>
  <c r="BJ15" i="6"/>
  <c r="BI15" i="6"/>
  <c r="AD15" i="6"/>
  <c r="AC15" i="6"/>
  <c r="R15" i="6"/>
  <c r="AT15" i="6" s="1"/>
  <c r="BL15" i="6" s="1"/>
  <c r="Q15" i="6"/>
  <c r="AS15" i="6" s="1"/>
  <c r="BK15" i="6" s="1"/>
  <c r="BJ14" i="6"/>
  <c r="BI14" i="6"/>
  <c r="AD14" i="6"/>
  <c r="AC14" i="6"/>
  <c r="R14" i="6"/>
  <c r="AT14" i="6" s="1"/>
  <c r="BL14" i="6" s="1"/>
  <c r="Q14" i="6"/>
  <c r="BJ13" i="6"/>
  <c r="BI13" i="6"/>
  <c r="AD13" i="6"/>
  <c r="AC13" i="6"/>
  <c r="R13" i="6"/>
  <c r="AT13" i="6" s="1"/>
  <c r="BL13" i="6" s="1"/>
  <c r="Q13" i="6"/>
  <c r="AS13" i="6" s="1"/>
  <c r="BK13" i="6" s="1"/>
  <c r="BJ12" i="6"/>
  <c r="BI12" i="6"/>
  <c r="AD12" i="6"/>
  <c r="AC12" i="6"/>
  <c r="R12" i="6"/>
  <c r="AT12" i="6" s="1"/>
  <c r="BL12" i="6" s="1"/>
  <c r="Q12" i="6"/>
  <c r="AS12" i="6" s="1"/>
  <c r="BK12" i="6" s="1"/>
  <c r="BJ11" i="6"/>
  <c r="BI11" i="6"/>
  <c r="AD11" i="6"/>
  <c r="AC11" i="6"/>
  <c r="R11" i="6"/>
  <c r="AT11" i="6" s="1"/>
  <c r="BL11" i="6" s="1"/>
  <c r="Q11" i="6"/>
  <c r="AS11" i="6" s="1"/>
  <c r="BK11" i="6" s="1"/>
  <c r="BJ10" i="6"/>
  <c r="BI10" i="6"/>
  <c r="AD10" i="6"/>
  <c r="AC10" i="6"/>
  <c r="R10" i="6"/>
  <c r="AT10" i="6" s="1"/>
  <c r="BL10" i="6" s="1"/>
  <c r="Q10" i="6"/>
  <c r="BJ9" i="6"/>
  <c r="BI9" i="6"/>
  <c r="AD9" i="6"/>
  <c r="AC9" i="6"/>
  <c r="R9" i="6"/>
  <c r="AT9" i="6" s="1"/>
  <c r="BL9" i="6" s="1"/>
  <c r="Q9" i="6"/>
  <c r="BJ8" i="6"/>
  <c r="BJ36" i="6" s="1"/>
  <c r="BI8" i="6"/>
  <c r="BI36" i="6" s="1"/>
  <c r="AD8" i="6"/>
  <c r="AD36" i="6" s="1"/>
  <c r="AC8" i="6"/>
  <c r="R8" i="6"/>
  <c r="AT8" i="6" s="1"/>
  <c r="Q8" i="6"/>
  <c r="AS8" i="6" s="1"/>
  <c r="BK8" i="6" s="1"/>
  <c r="BH36" i="5"/>
  <c r="BG36" i="5"/>
  <c r="BF36" i="5"/>
  <c r="BE36" i="5"/>
  <c r="BD36" i="5"/>
  <c r="BC36" i="5"/>
  <c r="BB36" i="5"/>
  <c r="BA36" i="5"/>
  <c r="AZ36" i="5"/>
  <c r="AY36" i="5"/>
  <c r="AX36" i="5"/>
  <c r="AW36" i="5"/>
  <c r="AV36" i="5"/>
  <c r="AU36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AF36" i="5"/>
  <c r="AE36" i="5"/>
  <c r="AB36" i="5"/>
  <c r="AA36" i="5"/>
  <c r="Z36" i="5"/>
  <c r="Y36" i="5"/>
  <c r="X36" i="5"/>
  <c r="W36" i="5"/>
  <c r="V36" i="5"/>
  <c r="U36" i="5"/>
  <c r="T36" i="5"/>
  <c r="S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J35" i="5"/>
  <c r="BI35" i="5"/>
  <c r="AD35" i="5"/>
  <c r="AC35" i="5"/>
  <c r="R35" i="5"/>
  <c r="AT35" i="5" s="1"/>
  <c r="BL35" i="5" s="1"/>
  <c r="Q35" i="5"/>
  <c r="BK34" i="5"/>
  <c r="BJ34" i="5"/>
  <c r="BI34" i="5"/>
  <c r="AD34" i="5"/>
  <c r="AC34" i="5"/>
  <c r="R34" i="5"/>
  <c r="AT34" i="5" s="1"/>
  <c r="BL34" i="5" s="1"/>
  <c r="Q34" i="5"/>
  <c r="AS34" i="5" s="1"/>
  <c r="BJ33" i="5"/>
  <c r="BI33" i="5"/>
  <c r="AD33" i="5"/>
  <c r="AC33" i="5"/>
  <c r="R33" i="5"/>
  <c r="AT33" i="5" s="1"/>
  <c r="BL33" i="5" s="1"/>
  <c r="Q33" i="5"/>
  <c r="AS33" i="5" s="1"/>
  <c r="BK33" i="5" s="1"/>
  <c r="BJ32" i="5"/>
  <c r="BI32" i="5"/>
  <c r="AD32" i="5"/>
  <c r="AC32" i="5"/>
  <c r="R32" i="5"/>
  <c r="AT32" i="5" s="1"/>
  <c r="BL32" i="5" s="1"/>
  <c r="Q32" i="5"/>
  <c r="AS32" i="5" s="1"/>
  <c r="BK32" i="5" s="1"/>
  <c r="BJ31" i="5"/>
  <c r="BI31" i="5"/>
  <c r="AD31" i="5"/>
  <c r="AC31" i="5"/>
  <c r="R31" i="5"/>
  <c r="AT31" i="5" s="1"/>
  <c r="BL31" i="5" s="1"/>
  <c r="Q31" i="5"/>
  <c r="BK30" i="5"/>
  <c r="BJ30" i="5"/>
  <c r="BI30" i="5"/>
  <c r="AD30" i="5"/>
  <c r="AC30" i="5"/>
  <c r="R30" i="5"/>
  <c r="AT30" i="5" s="1"/>
  <c r="BL30" i="5" s="1"/>
  <c r="Q30" i="5"/>
  <c r="AS30" i="5" s="1"/>
  <c r="BJ29" i="5"/>
  <c r="BI29" i="5"/>
  <c r="AD29" i="5"/>
  <c r="AC29" i="5"/>
  <c r="R29" i="5"/>
  <c r="AT29" i="5" s="1"/>
  <c r="BL29" i="5" s="1"/>
  <c r="Q29" i="5"/>
  <c r="AS29" i="5" s="1"/>
  <c r="BK29" i="5" s="1"/>
  <c r="BJ28" i="5"/>
  <c r="BI28" i="5"/>
  <c r="AD28" i="5"/>
  <c r="AC28" i="5"/>
  <c r="R28" i="5"/>
  <c r="AT28" i="5" s="1"/>
  <c r="BL28" i="5" s="1"/>
  <c r="Q28" i="5"/>
  <c r="AS28" i="5" s="1"/>
  <c r="BK28" i="5" s="1"/>
  <c r="BJ27" i="5"/>
  <c r="BI27" i="5"/>
  <c r="AD27" i="5"/>
  <c r="AC27" i="5"/>
  <c r="R27" i="5"/>
  <c r="AT27" i="5" s="1"/>
  <c r="BL27" i="5" s="1"/>
  <c r="Q27" i="5"/>
  <c r="BJ26" i="5"/>
  <c r="BI26" i="5"/>
  <c r="AD26" i="5"/>
  <c r="AC26" i="5"/>
  <c r="R26" i="5"/>
  <c r="AT26" i="5" s="1"/>
  <c r="BL26" i="5" s="1"/>
  <c r="Q26" i="5"/>
  <c r="AS26" i="5" s="1"/>
  <c r="BK26" i="5" s="1"/>
  <c r="BJ25" i="5"/>
  <c r="BI25" i="5"/>
  <c r="AD25" i="5"/>
  <c r="AC25" i="5"/>
  <c r="R25" i="5"/>
  <c r="AT25" i="5" s="1"/>
  <c r="BL25" i="5" s="1"/>
  <c r="Q25" i="5"/>
  <c r="AS25" i="5" s="1"/>
  <c r="BK25" i="5" s="1"/>
  <c r="BJ24" i="5"/>
  <c r="BI24" i="5"/>
  <c r="AD24" i="5"/>
  <c r="AC24" i="5"/>
  <c r="R24" i="5"/>
  <c r="AT24" i="5" s="1"/>
  <c r="BL24" i="5" s="1"/>
  <c r="Q24" i="5"/>
  <c r="AS24" i="5" s="1"/>
  <c r="BK24" i="5" s="1"/>
  <c r="BJ23" i="5"/>
  <c r="BI23" i="5"/>
  <c r="AD23" i="5"/>
  <c r="AC23" i="5"/>
  <c r="R23" i="5"/>
  <c r="AT23" i="5" s="1"/>
  <c r="BL23" i="5" s="1"/>
  <c r="Q23" i="5"/>
  <c r="BJ22" i="5"/>
  <c r="BI22" i="5"/>
  <c r="AD22" i="5"/>
  <c r="AC22" i="5"/>
  <c r="R22" i="5"/>
  <c r="AT22" i="5" s="1"/>
  <c r="BL22" i="5" s="1"/>
  <c r="Q22" i="5"/>
  <c r="AS22" i="5" s="1"/>
  <c r="BK22" i="5" s="1"/>
  <c r="BJ21" i="5"/>
  <c r="BI21" i="5"/>
  <c r="AD21" i="5"/>
  <c r="AC21" i="5"/>
  <c r="R21" i="5"/>
  <c r="AT21" i="5" s="1"/>
  <c r="BL21" i="5" s="1"/>
  <c r="Q21" i="5"/>
  <c r="AS21" i="5" s="1"/>
  <c r="BK21" i="5" s="1"/>
  <c r="BJ20" i="5"/>
  <c r="BI20" i="5"/>
  <c r="AD20" i="5"/>
  <c r="AC20" i="5"/>
  <c r="R20" i="5"/>
  <c r="AT20" i="5" s="1"/>
  <c r="BL20" i="5" s="1"/>
  <c r="Q20" i="5"/>
  <c r="AS20" i="5" s="1"/>
  <c r="BK20" i="5" s="1"/>
  <c r="BJ19" i="5"/>
  <c r="BI19" i="5"/>
  <c r="AD19" i="5"/>
  <c r="AC19" i="5"/>
  <c r="R19" i="5"/>
  <c r="AT19" i="5" s="1"/>
  <c r="BL19" i="5" s="1"/>
  <c r="Q19" i="5"/>
  <c r="BK18" i="5"/>
  <c r="BJ18" i="5"/>
  <c r="BI18" i="5"/>
  <c r="AD18" i="5"/>
  <c r="AC18" i="5"/>
  <c r="R18" i="5"/>
  <c r="AT18" i="5" s="1"/>
  <c r="BL18" i="5" s="1"/>
  <c r="Q18" i="5"/>
  <c r="AS18" i="5" s="1"/>
  <c r="BJ17" i="5"/>
  <c r="BI17" i="5"/>
  <c r="AD17" i="5"/>
  <c r="AC17" i="5"/>
  <c r="R17" i="5"/>
  <c r="AT17" i="5" s="1"/>
  <c r="BL17" i="5" s="1"/>
  <c r="Q17" i="5"/>
  <c r="AS17" i="5" s="1"/>
  <c r="BK17" i="5" s="1"/>
  <c r="BJ16" i="5"/>
  <c r="BI16" i="5"/>
  <c r="AD16" i="5"/>
  <c r="AC16" i="5"/>
  <c r="R16" i="5"/>
  <c r="AT16" i="5" s="1"/>
  <c r="BL16" i="5" s="1"/>
  <c r="Q16" i="5"/>
  <c r="AS16" i="5" s="1"/>
  <c r="BK16" i="5" s="1"/>
  <c r="BJ15" i="5"/>
  <c r="BI15" i="5"/>
  <c r="AD15" i="5"/>
  <c r="AC15" i="5"/>
  <c r="R15" i="5"/>
  <c r="AT15" i="5" s="1"/>
  <c r="BL15" i="5" s="1"/>
  <c r="Q15" i="5"/>
  <c r="BK14" i="5"/>
  <c r="BJ14" i="5"/>
  <c r="BI14" i="5"/>
  <c r="AD14" i="5"/>
  <c r="AC14" i="5"/>
  <c r="R14" i="5"/>
  <c r="AT14" i="5" s="1"/>
  <c r="BL14" i="5" s="1"/>
  <c r="Q14" i="5"/>
  <c r="AS14" i="5" s="1"/>
  <c r="BJ13" i="5"/>
  <c r="BI13" i="5"/>
  <c r="AD13" i="5"/>
  <c r="AC13" i="5"/>
  <c r="R13" i="5"/>
  <c r="AT13" i="5" s="1"/>
  <c r="BL13" i="5" s="1"/>
  <c r="Q13" i="5"/>
  <c r="AS13" i="5" s="1"/>
  <c r="BK13" i="5" s="1"/>
  <c r="BJ12" i="5"/>
  <c r="BI12" i="5"/>
  <c r="AD12" i="5"/>
  <c r="AC12" i="5"/>
  <c r="R12" i="5"/>
  <c r="AT12" i="5" s="1"/>
  <c r="BL12" i="5" s="1"/>
  <c r="Q12" i="5"/>
  <c r="AS12" i="5" s="1"/>
  <c r="BK12" i="5" s="1"/>
  <c r="BJ11" i="5"/>
  <c r="BI11" i="5"/>
  <c r="AD11" i="5"/>
  <c r="AC11" i="5"/>
  <c r="R11" i="5"/>
  <c r="AT11" i="5" s="1"/>
  <c r="BL11" i="5" s="1"/>
  <c r="Q11" i="5"/>
  <c r="BJ10" i="5"/>
  <c r="BI10" i="5"/>
  <c r="AD10" i="5"/>
  <c r="AC10" i="5"/>
  <c r="R10" i="5"/>
  <c r="AT10" i="5" s="1"/>
  <c r="BL10" i="5" s="1"/>
  <c r="Q10" i="5"/>
  <c r="AS10" i="5" s="1"/>
  <c r="BK10" i="5" s="1"/>
  <c r="BJ9" i="5"/>
  <c r="BI9" i="5"/>
  <c r="AD9" i="5"/>
  <c r="AC9" i="5"/>
  <c r="R9" i="5"/>
  <c r="AT9" i="5" s="1"/>
  <c r="BL9" i="5" s="1"/>
  <c r="Q9" i="5"/>
  <c r="AS9" i="5" s="1"/>
  <c r="BK9" i="5" s="1"/>
  <c r="BJ8" i="5"/>
  <c r="BJ36" i="5" s="1"/>
  <c r="BI8" i="5"/>
  <c r="BI36" i="5" s="1"/>
  <c r="AD8" i="5"/>
  <c r="AD36" i="5" s="1"/>
  <c r="AC8" i="5"/>
  <c r="R8" i="5"/>
  <c r="R36" i="5" s="1"/>
  <c r="Q8" i="5"/>
  <c r="Q36" i="5" s="1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B36" i="4"/>
  <c r="AA36" i="4"/>
  <c r="Z36" i="4"/>
  <c r="Y36" i="4"/>
  <c r="X36" i="4"/>
  <c r="W36" i="4"/>
  <c r="V36" i="4"/>
  <c r="U36" i="4"/>
  <c r="T36" i="4"/>
  <c r="S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J35" i="4"/>
  <c r="BI35" i="4"/>
  <c r="AD35" i="4"/>
  <c r="AC35" i="4"/>
  <c r="R35" i="4"/>
  <c r="AT35" i="4" s="1"/>
  <c r="BL35" i="4" s="1"/>
  <c r="Q35" i="4"/>
  <c r="AS35" i="4" s="1"/>
  <c r="BK35" i="4" s="1"/>
  <c r="BJ34" i="4"/>
  <c r="BI34" i="4"/>
  <c r="AD34" i="4"/>
  <c r="AC34" i="4"/>
  <c r="R34" i="4"/>
  <c r="AT34" i="4" s="1"/>
  <c r="BL34" i="4" s="1"/>
  <c r="Q34" i="4"/>
  <c r="AS34" i="4" s="1"/>
  <c r="BK34" i="4" s="1"/>
  <c r="BJ33" i="4"/>
  <c r="BI33" i="4"/>
  <c r="AD33" i="4"/>
  <c r="AC33" i="4"/>
  <c r="R33" i="4"/>
  <c r="AT33" i="4" s="1"/>
  <c r="BL33" i="4" s="1"/>
  <c r="Q33" i="4"/>
  <c r="AS33" i="4" s="1"/>
  <c r="BK33" i="4" s="1"/>
  <c r="BJ32" i="4"/>
  <c r="BI32" i="4"/>
  <c r="AD32" i="4"/>
  <c r="AC32" i="4"/>
  <c r="R32" i="4"/>
  <c r="AT32" i="4" s="1"/>
  <c r="BL32" i="4" s="1"/>
  <c r="Q32" i="4"/>
  <c r="AS32" i="4" s="1"/>
  <c r="BK32" i="4" s="1"/>
  <c r="BJ31" i="4"/>
  <c r="BI31" i="4"/>
  <c r="AD31" i="4"/>
  <c r="AC31" i="4"/>
  <c r="R31" i="4"/>
  <c r="AT31" i="4" s="1"/>
  <c r="BL31" i="4" s="1"/>
  <c r="Q31" i="4"/>
  <c r="AS31" i="4" s="1"/>
  <c r="BK31" i="4" s="1"/>
  <c r="BJ30" i="4"/>
  <c r="BI30" i="4"/>
  <c r="AD30" i="4"/>
  <c r="AC30" i="4"/>
  <c r="R30" i="4"/>
  <c r="AT30" i="4" s="1"/>
  <c r="BL30" i="4" s="1"/>
  <c r="Q30" i="4"/>
  <c r="AS30" i="4" s="1"/>
  <c r="BK30" i="4" s="1"/>
  <c r="BJ29" i="4"/>
  <c r="BI29" i="4"/>
  <c r="AD29" i="4"/>
  <c r="AC29" i="4"/>
  <c r="R29" i="4"/>
  <c r="AT29" i="4" s="1"/>
  <c r="BL29" i="4" s="1"/>
  <c r="Q29" i="4"/>
  <c r="AS29" i="4" s="1"/>
  <c r="BK29" i="4" s="1"/>
  <c r="BJ28" i="4"/>
  <c r="BI28" i="4"/>
  <c r="AD28" i="4"/>
  <c r="AC28" i="4"/>
  <c r="R28" i="4"/>
  <c r="AT28" i="4" s="1"/>
  <c r="BL28" i="4" s="1"/>
  <c r="Q28" i="4"/>
  <c r="AS28" i="4" s="1"/>
  <c r="BK28" i="4" s="1"/>
  <c r="BJ27" i="4"/>
  <c r="BI27" i="4"/>
  <c r="AD27" i="4"/>
  <c r="AC27" i="4"/>
  <c r="R27" i="4"/>
  <c r="AT27" i="4" s="1"/>
  <c r="BL27" i="4" s="1"/>
  <c r="Q27" i="4"/>
  <c r="AS27" i="4" s="1"/>
  <c r="BK27" i="4" s="1"/>
  <c r="BJ26" i="4"/>
  <c r="BI26" i="4"/>
  <c r="AD26" i="4"/>
  <c r="AC26" i="4"/>
  <c r="R26" i="4"/>
  <c r="AT26" i="4" s="1"/>
  <c r="BL26" i="4" s="1"/>
  <c r="Q26" i="4"/>
  <c r="AS26" i="4" s="1"/>
  <c r="BK26" i="4" s="1"/>
  <c r="BJ25" i="4"/>
  <c r="BI25" i="4"/>
  <c r="AD25" i="4"/>
  <c r="AC25" i="4"/>
  <c r="R25" i="4"/>
  <c r="AT25" i="4" s="1"/>
  <c r="BL25" i="4" s="1"/>
  <c r="Q25" i="4"/>
  <c r="AS25" i="4" s="1"/>
  <c r="BK25" i="4" s="1"/>
  <c r="BJ24" i="4"/>
  <c r="BI24" i="4"/>
  <c r="AD24" i="4"/>
  <c r="AC24" i="4"/>
  <c r="R24" i="4"/>
  <c r="AT24" i="4" s="1"/>
  <c r="BL24" i="4" s="1"/>
  <c r="Q24" i="4"/>
  <c r="AS24" i="4" s="1"/>
  <c r="BK24" i="4" s="1"/>
  <c r="BJ23" i="4"/>
  <c r="BI23" i="4"/>
  <c r="AD23" i="4"/>
  <c r="AC23" i="4"/>
  <c r="R23" i="4"/>
  <c r="AT23" i="4" s="1"/>
  <c r="BL23" i="4" s="1"/>
  <c r="Q23" i="4"/>
  <c r="AS23" i="4" s="1"/>
  <c r="BK23" i="4" s="1"/>
  <c r="BJ22" i="4"/>
  <c r="BI22" i="4"/>
  <c r="AD22" i="4"/>
  <c r="AC22" i="4"/>
  <c r="R22" i="4"/>
  <c r="AT22" i="4" s="1"/>
  <c r="BL22" i="4" s="1"/>
  <c r="Q22" i="4"/>
  <c r="AS22" i="4" s="1"/>
  <c r="BK22" i="4" s="1"/>
  <c r="BJ21" i="4"/>
  <c r="BI21" i="4"/>
  <c r="AD21" i="4"/>
  <c r="AC21" i="4"/>
  <c r="R21" i="4"/>
  <c r="AT21" i="4" s="1"/>
  <c r="BL21" i="4" s="1"/>
  <c r="Q21" i="4"/>
  <c r="AS21" i="4" s="1"/>
  <c r="BK21" i="4" s="1"/>
  <c r="BJ20" i="4"/>
  <c r="BI20" i="4"/>
  <c r="AD20" i="4"/>
  <c r="AC20" i="4"/>
  <c r="R20" i="4"/>
  <c r="AT20" i="4" s="1"/>
  <c r="BL20" i="4" s="1"/>
  <c r="Q20" i="4"/>
  <c r="AS20" i="4" s="1"/>
  <c r="BK20" i="4" s="1"/>
  <c r="BJ19" i="4"/>
  <c r="BI19" i="4"/>
  <c r="AD19" i="4"/>
  <c r="AC19" i="4"/>
  <c r="R19" i="4"/>
  <c r="AT19" i="4" s="1"/>
  <c r="BL19" i="4" s="1"/>
  <c r="Q19" i="4"/>
  <c r="AS19" i="4" s="1"/>
  <c r="BK19" i="4" s="1"/>
  <c r="BJ18" i="4"/>
  <c r="BI18" i="4"/>
  <c r="AD18" i="4"/>
  <c r="AC18" i="4"/>
  <c r="R18" i="4"/>
  <c r="AT18" i="4" s="1"/>
  <c r="BL18" i="4" s="1"/>
  <c r="Q18" i="4"/>
  <c r="AS18" i="4" s="1"/>
  <c r="BK18" i="4" s="1"/>
  <c r="BJ17" i="4"/>
  <c r="BI17" i="4"/>
  <c r="AD17" i="4"/>
  <c r="AC17" i="4"/>
  <c r="R17" i="4"/>
  <c r="AT17" i="4" s="1"/>
  <c r="BL17" i="4" s="1"/>
  <c r="Q17" i="4"/>
  <c r="AS17" i="4" s="1"/>
  <c r="BK17" i="4" s="1"/>
  <c r="BJ16" i="4"/>
  <c r="BI16" i="4"/>
  <c r="AD16" i="4"/>
  <c r="AC16" i="4"/>
  <c r="R16" i="4"/>
  <c r="AT16" i="4" s="1"/>
  <c r="BL16" i="4" s="1"/>
  <c r="Q16" i="4"/>
  <c r="AS16" i="4" s="1"/>
  <c r="BK16" i="4" s="1"/>
  <c r="BJ15" i="4"/>
  <c r="BI15" i="4"/>
  <c r="AD15" i="4"/>
  <c r="AC15" i="4"/>
  <c r="R15" i="4"/>
  <c r="AT15" i="4" s="1"/>
  <c r="BL15" i="4" s="1"/>
  <c r="Q15" i="4"/>
  <c r="AS15" i="4" s="1"/>
  <c r="BK15" i="4" s="1"/>
  <c r="BJ14" i="4"/>
  <c r="BI14" i="4"/>
  <c r="AD14" i="4"/>
  <c r="AC14" i="4"/>
  <c r="R14" i="4"/>
  <c r="AT14" i="4" s="1"/>
  <c r="BL14" i="4" s="1"/>
  <c r="Q14" i="4"/>
  <c r="AS14" i="4" s="1"/>
  <c r="BK14" i="4" s="1"/>
  <c r="BJ13" i="4"/>
  <c r="BI13" i="4"/>
  <c r="AD13" i="4"/>
  <c r="AC13" i="4"/>
  <c r="R13" i="4"/>
  <c r="Q13" i="4"/>
  <c r="AS13" i="4" s="1"/>
  <c r="BK13" i="4" s="1"/>
  <c r="BL12" i="4"/>
  <c r="BJ12" i="4"/>
  <c r="BI12" i="4"/>
  <c r="AD12" i="4"/>
  <c r="AC12" i="4"/>
  <c r="R12" i="4"/>
  <c r="AT12" i="4" s="1"/>
  <c r="Q12" i="4"/>
  <c r="AS12" i="4" s="1"/>
  <c r="BK12" i="4" s="1"/>
  <c r="BJ11" i="4"/>
  <c r="BI11" i="4"/>
  <c r="AD11" i="4"/>
  <c r="AC11" i="4"/>
  <c r="R11" i="4"/>
  <c r="AT11" i="4" s="1"/>
  <c r="BL11" i="4" s="1"/>
  <c r="Q11" i="4"/>
  <c r="AS11" i="4" s="1"/>
  <c r="BK11" i="4" s="1"/>
  <c r="BJ10" i="4"/>
  <c r="BI10" i="4"/>
  <c r="AD10" i="4"/>
  <c r="AC10" i="4"/>
  <c r="R10" i="4"/>
  <c r="AT10" i="4" s="1"/>
  <c r="BL10" i="4" s="1"/>
  <c r="Q10" i="4"/>
  <c r="AS10" i="4" s="1"/>
  <c r="BK10" i="4" s="1"/>
  <c r="BJ9" i="4"/>
  <c r="BI9" i="4"/>
  <c r="AD9" i="4"/>
  <c r="AC9" i="4"/>
  <c r="AC36" i="4" s="1"/>
  <c r="R9" i="4"/>
  <c r="AT9" i="4" s="1"/>
  <c r="BL9" i="4" s="1"/>
  <c r="Q9" i="4"/>
  <c r="BJ8" i="4"/>
  <c r="BI8" i="4"/>
  <c r="AD8" i="4"/>
  <c r="AC8" i="4"/>
  <c r="R8" i="4"/>
  <c r="Q8" i="4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B11" i="3"/>
  <c r="AA11" i="3"/>
  <c r="Z11" i="3"/>
  <c r="Y11" i="3"/>
  <c r="X11" i="3"/>
  <c r="W11" i="3"/>
  <c r="V11" i="3"/>
  <c r="U11" i="3"/>
  <c r="T11" i="3"/>
  <c r="S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J10" i="3"/>
  <c r="BI10" i="3"/>
  <c r="AD10" i="3"/>
  <c r="AC10" i="3"/>
  <c r="R10" i="3"/>
  <c r="AT10" i="3" s="1"/>
  <c r="BL10" i="3" s="1"/>
  <c r="Q10" i="3"/>
  <c r="AS10" i="3" s="1"/>
  <c r="BK10" i="3" s="1"/>
  <c r="BJ9" i="3"/>
  <c r="BI9" i="3"/>
  <c r="BI11" i="3" s="1"/>
  <c r="AD9" i="3"/>
  <c r="AC9" i="3"/>
  <c r="AC11" i="3" s="1"/>
  <c r="R9" i="3"/>
  <c r="AT9" i="3" s="1"/>
  <c r="BL9" i="3" s="1"/>
  <c r="Q9" i="3"/>
  <c r="AS9" i="3" s="1"/>
  <c r="BK9" i="3" s="1"/>
  <c r="BJ8" i="3"/>
  <c r="BJ11" i="3" s="1"/>
  <c r="BI8" i="3"/>
  <c r="AD8" i="3"/>
  <c r="AD11" i="3" s="1"/>
  <c r="AC8" i="3"/>
  <c r="R8" i="3"/>
  <c r="R11" i="3" s="1"/>
  <c r="Q8" i="3"/>
  <c r="Q11" i="3" s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B36" i="1"/>
  <c r="AA36" i="1"/>
  <c r="Z36" i="1"/>
  <c r="Y36" i="1"/>
  <c r="X36" i="1"/>
  <c r="W36" i="1"/>
  <c r="V36" i="1"/>
  <c r="U36" i="1"/>
  <c r="T36" i="1"/>
  <c r="S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J35" i="1"/>
  <c r="BI35" i="1"/>
  <c r="AD35" i="1"/>
  <c r="AC35" i="1"/>
  <c r="R35" i="1"/>
  <c r="AT35" i="1" s="1"/>
  <c r="BL35" i="1" s="1"/>
  <c r="Q35" i="1"/>
  <c r="AS35" i="1" s="1"/>
  <c r="BK35" i="1" s="1"/>
  <c r="BJ34" i="1"/>
  <c r="BI34" i="1"/>
  <c r="AT34" i="1"/>
  <c r="BL34" i="1" s="1"/>
  <c r="AD34" i="1"/>
  <c r="AC34" i="1"/>
  <c r="R34" i="1"/>
  <c r="Q34" i="1"/>
  <c r="AS34" i="1" s="1"/>
  <c r="BK34" i="1" s="1"/>
  <c r="BJ33" i="1"/>
  <c r="BI33" i="1"/>
  <c r="AD33" i="1"/>
  <c r="AC33" i="1"/>
  <c r="R33" i="1"/>
  <c r="AT33" i="1" s="1"/>
  <c r="BL33" i="1" s="1"/>
  <c r="Q33" i="1"/>
  <c r="AS33" i="1" s="1"/>
  <c r="BK33" i="1" s="1"/>
  <c r="BJ32" i="1"/>
  <c r="BI32" i="1"/>
  <c r="AT32" i="1"/>
  <c r="BL32" i="1" s="1"/>
  <c r="AD32" i="1"/>
  <c r="AC32" i="1"/>
  <c r="R32" i="1"/>
  <c r="Q32" i="1"/>
  <c r="AS32" i="1" s="1"/>
  <c r="BK32" i="1" s="1"/>
  <c r="BJ31" i="1"/>
  <c r="BI31" i="1"/>
  <c r="AD31" i="1"/>
  <c r="AC31" i="1"/>
  <c r="R31" i="1"/>
  <c r="AT31" i="1" s="1"/>
  <c r="BL31" i="1" s="1"/>
  <c r="Q31" i="1"/>
  <c r="AS31" i="1" s="1"/>
  <c r="BK31" i="1" s="1"/>
  <c r="BJ30" i="1"/>
  <c r="BI30" i="1"/>
  <c r="AT30" i="1"/>
  <c r="BL30" i="1" s="1"/>
  <c r="AD30" i="1"/>
  <c r="AC30" i="1"/>
  <c r="R30" i="1"/>
  <c r="Q30" i="1"/>
  <c r="AS30" i="1" s="1"/>
  <c r="BK30" i="1" s="1"/>
  <c r="BJ29" i="1"/>
  <c r="BI29" i="1"/>
  <c r="AD29" i="1"/>
  <c r="AC29" i="1"/>
  <c r="R29" i="1"/>
  <c r="AT29" i="1" s="1"/>
  <c r="BL29" i="1" s="1"/>
  <c r="Q29" i="1"/>
  <c r="AS29" i="1" s="1"/>
  <c r="BK29" i="1" s="1"/>
  <c r="BJ28" i="1"/>
  <c r="BI28" i="1"/>
  <c r="AT28" i="1"/>
  <c r="BL28" i="1" s="1"/>
  <c r="AD28" i="1"/>
  <c r="AC28" i="1"/>
  <c r="R28" i="1"/>
  <c r="Q28" i="1"/>
  <c r="AS28" i="1" s="1"/>
  <c r="BK28" i="1" s="1"/>
  <c r="BJ27" i="1"/>
  <c r="BI27" i="1"/>
  <c r="AD27" i="1"/>
  <c r="AC27" i="1"/>
  <c r="R27" i="1"/>
  <c r="AT27" i="1" s="1"/>
  <c r="BL27" i="1" s="1"/>
  <c r="Q27" i="1"/>
  <c r="AS27" i="1" s="1"/>
  <c r="BK27" i="1" s="1"/>
  <c r="BJ26" i="1"/>
  <c r="BI26" i="1"/>
  <c r="AT26" i="1"/>
  <c r="BL26" i="1" s="1"/>
  <c r="AD26" i="1"/>
  <c r="AC26" i="1"/>
  <c r="R26" i="1"/>
  <c r="Q26" i="1"/>
  <c r="AS26" i="1" s="1"/>
  <c r="BK26" i="1" s="1"/>
  <c r="BJ25" i="1"/>
  <c r="BI25" i="1"/>
  <c r="AD25" i="1"/>
  <c r="AC25" i="1"/>
  <c r="R25" i="1"/>
  <c r="AT25" i="1" s="1"/>
  <c r="BL25" i="1" s="1"/>
  <c r="Q25" i="1"/>
  <c r="AS25" i="1" s="1"/>
  <c r="BK25" i="1" s="1"/>
  <c r="BJ24" i="1"/>
  <c r="BI24" i="1"/>
  <c r="AT24" i="1"/>
  <c r="BL24" i="1" s="1"/>
  <c r="AD24" i="1"/>
  <c r="AC24" i="1"/>
  <c r="R24" i="1"/>
  <c r="Q24" i="1"/>
  <c r="AS24" i="1" s="1"/>
  <c r="BK24" i="1" s="1"/>
  <c r="BJ23" i="1"/>
  <c r="BI23" i="1"/>
  <c r="AD23" i="1"/>
  <c r="AC23" i="1"/>
  <c r="R23" i="1"/>
  <c r="AT23" i="1" s="1"/>
  <c r="BL23" i="1" s="1"/>
  <c r="Q23" i="1"/>
  <c r="AS23" i="1" s="1"/>
  <c r="BK23" i="1" s="1"/>
  <c r="BJ22" i="1"/>
  <c r="BI22" i="1"/>
  <c r="AT22" i="1"/>
  <c r="BL22" i="1" s="1"/>
  <c r="AD22" i="1"/>
  <c r="AC22" i="1"/>
  <c r="R22" i="1"/>
  <c r="Q22" i="1"/>
  <c r="AS22" i="1" s="1"/>
  <c r="BK22" i="1" s="1"/>
  <c r="BJ21" i="1"/>
  <c r="BI21" i="1"/>
  <c r="AD21" i="1"/>
  <c r="AC21" i="1"/>
  <c r="R21" i="1"/>
  <c r="AT21" i="1" s="1"/>
  <c r="BL21" i="1" s="1"/>
  <c r="Q21" i="1"/>
  <c r="AS21" i="1" s="1"/>
  <c r="BK21" i="1" s="1"/>
  <c r="BJ20" i="1"/>
  <c r="BI20" i="1"/>
  <c r="AT20" i="1"/>
  <c r="BL20" i="1" s="1"/>
  <c r="AD20" i="1"/>
  <c r="AC20" i="1"/>
  <c r="R20" i="1"/>
  <c r="Q20" i="1"/>
  <c r="AS20" i="1" s="1"/>
  <c r="BK20" i="1" s="1"/>
  <c r="BJ19" i="1"/>
  <c r="BI19" i="1"/>
  <c r="AD19" i="1"/>
  <c r="AC19" i="1"/>
  <c r="R19" i="1"/>
  <c r="AT19" i="1" s="1"/>
  <c r="BL19" i="1" s="1"/>
  <c r="Q19" i="1"/>
  <c r="AS19" i="1" s="1"/>
  <c r="BK19" i="1" s="1"/>
  <c r="BJ18" i="1"/>
  <c r="BI18" i="1"/>
  <c r="AT18" i="1"/>
  <c r="BL18" i="1" s="1"/>
  <c r="AD18" i="1"/>
  <c r="AC18" i="1"/>
  <c r="R18" i="1"/>
  <c r="Q18" i="1"/>
  <c r="AS18" i="1" s="1"/>
  <c r="BK18" i="1" s="1"/>
  <c r="BJ17" i="1"/>
  <c r="BI17" i="1"/>
  <c r="AD17" i="1"/>
  <c r="AC17" i="1"/>
  <c r="R17" i="1"/>
  <c r="AT17" i="1" s="1"/>
  <c r="BL17" i="1" s="1"/>
  <c r="Q17" i="1"/>
  <c r="AS17" i="1" s="1"/>
  <c r="BK17" i="1" s="1"/>
  <c r="BJ16" i="1"/>
  <c r="BI16" i="1"/>
  <c r="AD16" i="1"/>
  <c r="AC16" i="1"/>
  <c r="R16" i="1"/>
  <c r="AT16" i="1" s="1"/>
  <c r="BL16" i="1" s="1"/>
  <c r="Q16" i="1"/>
  <c r="BJ15" i="1"/>
  <c r="BI15" i="1"/>
  <c r="AD15" i="1"/>
  <c r="AC15" i="1"/>
  <c r="R15" i="1"/>
  <c r="AT15" i="1" s="1"/>
  <c r="BL15" i="1" s="1"/>
  <c r="Q15" i="1"/>
  <c r="AS15" i="1" s="1"/>
  <c r="BK15" i="1" s="1"/>
  <c r="BJ14" i="1"/>
  <c r="BI14" i="1"/>
  <c r="AD14" i="1"/>
  <c r="AC14" i="1"/>
  <c r="R14" i="1"/>
  <c r="AT14" i="1" s="1"/>
  <c r="BL14" i="1" s="1"/>
  <c r="Q14" i="1"/>
  <c r="AS14" i="1" s="1"/>
  <c r="BK14" i="1" s="1"/>
  <c r="BJ13" i="1"/>
  <c r="BI13" i="1"/>
  <c r="AD13" i="1"/>
  <c r="AC13" i="1"/>
  <c r="R13" i="1"/>
  <c r="AT13" i="1" s="1"/>
  <c r="BL13" i="1" s="1"/>
  <c r="Q13" i="1"/>
  <c r="AS13" i="1" s="1"/>
  <c r="BK13" i="1" s="1"/>
  <c r="BJ12" i="1"/>
  <c r="BI12" i="1"/>
  <c r="AD12" i="1"/>
  <c r="AC12" i="1"/>
  <c r="R12" i="1"/>
  <c r="AT12" i="1" s="1"/>
  <c r="BL12" i="1" s="1"/>
  <c r="Q12" i="1"/>
  <c r="AS12" i="1" s="1"/>
  <c r="BK12" i="1" s="1"/>
  <c r="BJ11" i="1"/>
  <c r="BI11" i="1"/>
  <c r="AD11" i="1"/>
  <c r="AC11" i="1"/>
  <c r="R11" i="1"/>
  <c r="AT11" i="1" s="1"/>
  <c r="BL11" i="1" s="1"/>
  <c r="Q11" i="1"/>
  <c r="AS11" i="1" s="1"/>
  <c r="BK11" i="1" s="1"/>
  <c r="BJ10" i="1"/>
  <c r="BI10" i="1"/>
  <c r="AD10" i="1"/>
  <c r="AC10" i="1"/>
  <c r="R10" i="1"/>
  <c r="AT10" i="1" s="1"/>
  <c r="BL10" i="1" s="1"/>
  <c r="Q10" i="1"/>
  <c r="AS10" i="1" s="1"/>
  <c r="BK10" i="1" s="1"/>
  <c r="BJ9" i="1"/>
  <c r="BI9" i="1"/>
  <c r="AD9" i="1"/>
  <c r="AC9" i="1"/>
  <c r="R9" i="1"/>
  <c r="AT9" i="1" s="1"/>
  <c r="BL9" i="1" s="1"/>
  <c r="Q9" i="1"/>
  <c r="AS9" i="1" s="1"/>
  <c r="BK9" i="1" s="1"/>
  <c r="BJ8" i="1"/>
  <c r="BI8" i="1"/>
  <c r="BI36" i="1" s="1"/>
  <c r="AD8" i="1"/>
  <c r="AC8" i="1"/>
  <c r="AC36" i="1" s="1"/>
  <c r="R8" i="1"/>
  <c r="R36" i="1" s="1"/>
  <c r="Q8" i="1"/>
  <c r="AS8" i="1" s="1"/>
  <c r="BK8" i="1" l="1"/>
  <c r="BK36" i="1" s="1"/>
  <c r="AT8" i="1"/>
  <c r="AS8" i="3"/>
  <c r="BJ36" i="1"/>
  <c r="Q36" i="1"/>
  <c r="Q36" i="4"/>
  <c r="AS8" i="4"/>
  <c r="AS9" i="4"/>
  <c r="BK9" i="4" s="1"/>
  <c r="AC36" i="6"/>
  <c r="Q36" i="6"/>
  <c r="AD36" i="1"/>
  <c r="AS16" i="1"/>
  <c r="BK16" i="1" s="1"/>
  <c r="BI36" i="4"/>
  <c r="AT13" i="4"/>
  <c r="BL13" i="4" s="1"/>
  <c r="AT8" i="3"/>
  <c r="R36" i="4"/>
  <c r="AT8" i="4"/>
  <c r="AC36" i="5"/>
  <c r="AS11" i="5"/>
  <c r="BK11" i="5" s="1"/>
  <c r="AS15" i="5"/>
  <c r="BK15" i="5" s="1"/>
  <c r="AS19" i="5"/>
  <c r="BK19" i="5" s="1"/>
  <c r="AS23" i="5"/>
  <c r="BK23" i="5" s="1"/>
  <c r="AS27" i="5"/>
  <c r="BK27" i="5" s="1"/>
  <c r="AS31" i="5"/>
  <c r="BK31" i="5" s="1"/>
  <c r="AS35" i="5"/>
  <c r="BK35" i="5" s="1"/>
  <c r="BL8" i="6"/>
  <c r="BL36" i="6" s="1"/>
  <c r="AT36" i="6"/>
  <c r="AS9" i="6"/>
  <c r="BK9" i="6" s="1"/>
  <c r="AS10" i="6"/>
  <c r="BK10" i="6" s="1"/>
  <c r="BK36" i="6" s="1"/>
  <c r="AS14" i="6"/>
  <c r="BK14" i="6" s="1"/>
  <c r="AS18" i="6"/>
  <c r="BK18" i="6" s="1"/>
  <c r="AS22" i="6"/>
  <c r="BK22" i="6" s="1"/>
  <c r="AS26" i="6"/>
  <c r="BK26" i="6" s="1"/>
  <c r="AS30" i="6"/>
  <c r="BK30" i="6" s="1"/>
  <c r="AS34" i="6"/>
  <c r="BK34" i="6" s="1"/>
  <c r="AD36" i="4"/>
  <c r="BJ36" i="4"/>
  <c r="AS8" i="5"/>
  <c r="AT8" i="5"/>
  <c r="R36" i="6"/>
  <c r="AT36" i="1" l="1"/>
  <c r="BL8" i="1"/>
  <c r="BL36" i="1" s="1"/>
  <c r="AS36" i="5"/>
  <c r="BK8" i="5"/>
  <c r="BK36" i="5" s="1"/>
  <c r="AT36" i="4"/>
  <c r="BL8" i="4"/>
  <c r="BL36" i="4" s="1"/>
  <c r="AT36" i="5"/>
  <c r="BL8" i="5"/>
  <c r="BL36" i="5" s="1"/>
  <c r="AT11" i="3"/>
  <c r="BL8" i="3"/>
  <c r="BL11" i="3" s="1"/>
  <c r="AS36" i="4"/>
  <c r="BK8" i="4"/>
  <c r="BK36" i="4" s="1"/>
  <c r="BK8" i="3"/>
  <c r="BK11" i="3" s="1"/>
  <c r="AS11" i="3"/>
  <c r="AS36" i="1"/>
  <c r="AS36" i="6"/>
</calcChain>
</file>

<file path=xl/sharedStrings.xml><?xml version="1.0" encoding="utf-8"?>
<sst xmlns="http://schemas.openxmlformats.org/spreadsheetml/2006/main" count="724" uniqueCount="81">
  <si>
    <t>Fininacial Year :2025 - 26</t>
  </si>
  <si>
    <t>State Name  : THE DADRA AND NAGAR HAVELI AND DAMAN AND DIU</t>
  </si>
  <si>
    <t>Annual Credit Plans  Target</t>
  </si>
  <si>
    <t>Amount in   : Crore</t>
  </si>
  <si>
    <t>Priority Sector</t>
  </si>
  <si>
    <t>Non Priority Sector</t>
  </si>
  <si>
    <t>Grand Total  ( Priority Sector + Non Priority Sector)</t>
  </si>
  <si>
    <t>Sr. No.</t>
  </si>
  <si>
    <t>Name of Bank</t>
  </si>
  <si>
    <t>Farm Credit</t>
  </si>
  <si>
    <t>Out of Farm Credit, total allied activities</t>
  </si>
  <si>
    <t>Agri. Infrastructure</t>
  </si>
  <si>
    <t>Ancillary Activities</t>
  </si>
  <si>
    <t>Out of Ancillary Activities above, loans upto 50 crore to Start-ups engaged in Agri &amp; Allied services</t>
  </si>
  <si>
    <t>Out of Agriculture, loans to Small &amp; Marginal Farmers</t>
  </si>
  <si>
    <t>Total Agriculture (PS)</t>
  </si>
  <si>
    <t>Micro Enterprises (Manufacturing + Service) (including Khadi &amp; Village Industries)</t>
  </si>
  <si>
    <t>Small Enterprises (Manufacturing + Service)</t>
  </si>
  <si>
    <t>Medium Enterprises (Manufacturing + Service)</t>
  </si>
  <si>
    <t>Other finance to MSMEs (As indicated in Master Direction on PSL)</t>
  </si>
  <si>
    <t>Out of Other finance to MSMEs  above, loans upto 50 crores to Start-ups)</t>
  </si>
  <si>
    <t>Total MSMEs (PS)</t>
  </si>
  <si>
    <t>Export Credit</t>
  </si>
  <si>
    <t>Education (PS)</t>
  </si>
  <si>
    <t>Housing (PS)</t>
  </si>
  <si>
    <t>Social Infrastructure</t>
  </si>
  <si>
    <t>Renewable Energy</t>
  </si>
  <si>
    <t>Other Priority</t>
  </si>
  <si>
    <t>Out of Other Priorityabove, loans upto 50 crore to Start-ups (other than Agri/ MSME)</t>
  </si>
  <si>
    <t>Total Priority Sector</t>
  </si>
  <si>
    <t>Loans to weaker sections under Priority Sector</t>
  </si>
  <si>
    <t>Out of Loans to weaker section above, loans to individual women beneficiaries up to ₹1 lakh</t>
  </si>
  <si>
    <t>Agriculture (NPS)</t>
  </si>
  <si>
    <t>Education (NPS)</t>
  </si>
  <si>
    <t>Housing (NPS)</t>
  </si>
  <si>
    <t>Personal Loans under NPS</t>
  </si>
  <si>
    <t>Others NPS</t>
  </si>
  <si>
    <t>Total Non Priority Sector</t>
  </si>
  <si>
    <t>Crop Loan</t>
  </si>
  <si>
    <t>Term Loan</t>
  </si>
  <si>
    <t>Name of District</t>
  </si>
  <si>
    <t>A/c</t>
  </si>
  <si>
    <t>Amt</t>
  </si>
  <si>
    <t>BANK OF BARODA</t>
  </si>
  <si>
    <t>STATE BANK OF INDIA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</si>
  <si>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</si>
  <si>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</si>
  <si>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</si>
  <si>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</si>
  <si>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</si>
  <si>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</si>
  <si>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</si>
  <si>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UNION BANK OF INDIA</t>
  </si>
  <si>
    <t>UCO BANK</t>
  </si>
  <si>
    <t>AXIS BANK</t>
  </si>
  <si>
    <t>BANDHAN BANK</t>
  </si>
  <si>
    <t>CSB BANK LIMITED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</si>
  <si>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</si>
  <si>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</si>
  <si>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</si>
  <si>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</si>
  <si>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</si>
  <si>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</si>
  <si>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</si>
  <si>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KOTAK MAHINDRA BANK</t>
  </si>
  <si>
    <t>RBL BANK</t>
  </si>
  <si>
    <t>TAMILNAD MERCANTILE BANK</t>
  </si>
  <si>
    <t>YES BANK</t>
  </si>
  <si>
    <t>CITIZEN CO-OP BANK LTD,</t>
  </si>
  <si>
    <t>THE DAMAN &amp; DIU STATE CO-OPERATIVE BANK LTD.</t>
  </si>
  <si>
    <t>INDIA POST PAYMENTS BANK</t>
  </si>
  <si>
    <t>GRAND TOTAL</t>
  </si>
  <si>
    <t>District Name</t>
  </si>
  <si>
    <t>DAMAN</t>
  </si>
  <si>
    <t>DIU</t>
  </si>
  <si>
    <t>DADRA AND NAGAR HAVELI</t>
  </si>
  <si>
    <t>Fininacial Year :</t>
  </si>
  <si>
    <t>District  Name</t>
  </si>
  <si>
    <t>District Name  : DADRA AND NAGAR HAVELI  Amount in   : Crore</t>
  </si>
  <si>
    <t>District Name  : DAMAN  Amount in   : Crore</t>
  </si>
  <si>
    <t>District Name  : DIU  Amount in   : Crore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</si>
</sst>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2" fontId="0" fillId="0" borderId="0" xfId="0" applyNumberFormat="1"/>
    <xf numFmtId="2" fontId="1" fillId="10" borderId="23" xfId="0" applyNumberFormat="1" applyFont="1" applyFill="1" applyBorder="1" applyAlignment="1">
      <alignment horizontal="center" vertical="center"/>
    </xf>
    <xf numFmtId="0" fontId="1" fillId="12" borderId="0" xfId="0" applyFont="1" applyFill="1"/>
    <xf numFmtId="0" fontId="1" fillId="12" borderId="0" xfId="0" applyFont="1" applyFill="1" applyAlignment="1">
      <alignment horizontal="left" vertical="center"/>
    </xf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28" xfId="0" applyBorder="1"/>
    <xf numFmtId="0" fontId="0" fillId="0" borderId="28" xfId="0" applyBorder="1" applyAlignment="1">
      <alignment horizontal="left"/>
    </xf>
    <xf numFmtId="0" fontId="1" fillId="0" borderId="28" xfId="0" applyFont="1" applyBorder="1"/>
    <xf numFmtId="0" fontId="1" fillId="0" borderId="0" xfId="0" applyFont="1"/>
    <xf numFmtId="0" fontId="0" fillId="0" borderId="28" xfId="0" applyBorder="1"/>
    <xf numFmtId="0" fontId="0" fillId="0" borderId="28" xfId="0" applyBorder="1" applyAlignment="1">
      <alignment horizontal="left"/>
    </xf>
    <xf numFmtId="0" fontId="1" fillId="0" borderId="28" xfId="0" applyFont="1" applyBorder="1"/>
    <xf numFmtId="0" fontId="1" fillId="0" borderId="0" xfId="0" applyFont="1"/>
    <xf numFmtId="0" fontId="0" fillId="0" borderId="28" xfId="0" applyBorder="1"/>
    <xf numFmtId="0" fontId="0" fillId="0" borderId="28" xfId="0" applyBorder="1" applyAlignment="1">
      <alignment horizontal="left"/>
    </xf>
    <xf numFmtId="0" fontId="1" fillId="0" borderId="28" xfId="0" applyFont="1" applyBorder="1"/>
    <xf numFmtId="0" fontId="1" fillId="0" borderId="0" xfId="0" applyFont="1"/>
    <xf numFmtId="0" fontId="0" fillId="0" borderId="28" xfId="0" applyBorder="1"/>
    <xf numFmtId="0" fontId="0" fillId="0" borderId="28" xfId="0" applyBorder="1" applyAlignment="1">
      <alignment horizontal="left"/>
    </xf>
    <xf numFmtId="0" fontId="1" fillId="0" borderId="28" xfId="0" applyFont="1" applyBorder="1"/>
    <xf numFmtId="0" fontId="1" fillId="0" borderId="0" xfId="0" applyFont="1"/>
    <xf numFmtId="0" fontId="0" fillId="0" borderId="28" xfId="0" applyBorder="1"/>
    <xf numFmtId="0" fontId="0" fillId="0" borderId="28" xfId="0" applyBorder="1" applyAlignment="1">
      <alignment horizontal="left"/>
    </xf>
    <xf numFmtId="0" fontId="1" fillId="0" borderId="28" xfId="0" applyFont="1" applyBorder="1"/>
    <xf numFmtId="0" fontId="1" fillId="4" borderId="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0" fillId="11" borderId="15" xfId="0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6"/>
  <sheetViews>
    <sheetView zoomScale="80" zoomScaleNormal="80" workbookViewId="0">
      <selection sqref="A1:XFD1048576"/>
    </sheetView>
  </sheetViews>
  <sheetFormatPr defaultRowHeight="15" x14ac:dyDescent="0.25"/>
  <cols>
    <col min="1" max="1" width="6.28515625" customWidth="1"/>
    <col min="2" max="2" width="64.5703125" customWidth="1"/>
    <col min="3" max="63" width="14.7109375" customWidth="1"/>
    <col min="64" max="64" width="20.5703125" style="17" customWidth="1"/>
    <col min="65" max="65" width="9.140625" hidden="1" customWidth="1"/>
  </cols>
  <sheetData>
    <row r="1" spans="1:64" ht="29.25" customHeight="1" x14ac:dyDescent="0.25">
      <c r="B1" s="20" t="s">
        <v>0</v>
      </c>
    </row>
    <row r="2" spans="1:64" ht="21.75" customHeight="1" x14ac:dyDescent="0.3"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</row>
    <row r="3" spans="1:64" ht="16.5" x14ac:dyDescent="0.35">
      <c r="B3" s="78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</row>
    <row r="4" spans="1:64" ht="19.5" x14ac:dyDescent="0.4">
      <c r="B4" t="s">
        <v>3</v>
      </c>
      <c r="C4" s="80" t="s">
        <v>4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2"/>
      <c r="AY4" s="83" t="s">
        <v>5</v>
      </c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5"/>
      <c r="BK4" s="66" t="s">
        <v>6</v>
      </c>
      <c r="BL4" s="67"/>
    </row>
    <row r="5" spans="1:64" ht="24.75" customHeight="1" x14ac:dyDescent="0.25">
      <c r="A5" s="110" t="s">
        <v>7</v>
      </c>
      <c r="B5" s="113" t="s">
        <v>8</v>
      </c>
      <c r="C5" s="116" t="s">
        <v>9</v>
      </c>
      <c r="D5" s="117"/>
      <c r="E5" s="117"/>
      <c r="F5" s="117"/>
      <c r="G5" s="119" t="s">
        <v>10</v>
      </c>
      <c r="H5" s="44"/>
      <c r="I5" s="118" t="s">
        <v>11</v>
      </c>
      <c r="J5" s="118"/>
      <c r="K5" s="118" t="s">
        <v>12</v>
      </c>
      <c r="L5" s="118"/>
      <c r="M5" s="43" t="s">
        <v>13</v>
      </c>
      <c r="N5" s="44"/>
      <c r="O5" s="43" t="s">
        <v>14</v>
      </c>
      <c r="P5" s="44"/>
      <c r="Q5" s="43" t="s">
        <v>15</v>
      </c>
      <c r="R5" s="86"/>
      <c r="S5" s="53" t="s">
        <v>16</v>
      </c>
      <c r="T5" s="54"/>
      <c r="U5" s="47" t="s">
        <v>17</v>
      </c>
      <c r="V5" s="54"/>
      <c r="W5" s="47" t="s">
        <v>18</v>
      </c>
      <c r="X5" s="54"/>
      <c r="Y5" s="58" t="s">
        <v>19</v>
      </c>
      <c r="Z5" s="58"/>
      <c r="AA5" s="47" t="s">
        <v>20</v>
      </c>
      <c r="AB5" s="44"/>
      <c r="AC5" s="58" t="s">
        <v>21</v>
      </c>
      <c r="AD5" s="108"/>
      <c r="AE5" s="62" t="s">
        <v>22</v>
      </c>
      <c r="AF5" s="63"/>
      <c r="AG5" s="63" t="s">
        <v>23</v>
      </c>
      <c r="AH5" s="63"/>
      <c r="AI5" s="63" t="s">
        <v>24</v>
      </c>
      <c r="AJ5" s="63"/>
      <c r="AK5" s="63" t="s">
        <v>25</v>
      </c>
      <c r="AL5" s="63"/>
      <c r="AM5" s="63" t="s">
        <v>26</v>
      </c>
      <c r="AN5" s="63"/>
      <c r="AO5" s="63" t="s">
        <v>27</v>
      </c>
      <c r="AP5" s="106"/>
      <c r="AQ5" s="48" t="s">
        <v>28</v>
      </c>
      <c r="AR5" s="49"/>
      <c r="AS5" s="97" t="s">
        <v>29</v>
      </c>
      <c r="AT5" s="98"/>
      <c r="AU5" s="52" t="s">
        <v>30</v>
      </c>
      <c r="AV5" s="49"/>
      <c r="AW5" s="72" t="s">
        <v>31</v>
      </c>
      <c r="AX5" s="73"/>
      <c r="AY5" s="48" t="s">
        <v>32</v>
      </c>
      <c r="AZ5" s="101"/>
      <c r="BA5" s="104" t="s">
        <v>33</v>
      </c>
      <c r="BB5" s="60"/>
      <c r="BC5" s="60" t="s">
        <v>34</v>
      </c>
      <c r="BD5" s="60"/>
      <c r="BE5" s="60" t="s">
        <v>35</v>
      </c>
      <c r="BF5" s="60"/>
      <c r="BG5" s="60" t="s">
        <v>36</v>
      </c>
      <c r="BH5" s="91"/>
      <c r="BI5" s="93" t="s">
        <v>37</v>
      </c>
      <c r="BJ5" s="94"/>
      <c r="BK5" s="68"/>
      <c r="BL5" s="69"/>
    </row>
    <row r="6" spans="1:64" ht="36.75" customHeight="1" x14ac:dyDescent="0.25">
      <c r="A6" s="111"/>
      <c r="B6" s="114"/>
      <c r="C6" s="89" t="s">
        <v>38</v>
      </c>
      <c r="D6" s="90"/>
      <c r="E6" s="90" t="s">
        <v>39</v>
      </c>
      <c r="F6" s="90"/>
      <c r="G6" s="45"/>
      <c r="H6" s="46"/>
      <c r="I6" s="90"/>
      <c r="J6" s="90"/>
      <c r="K6" s="90"/>
      <c r="L6" s="90"/>
      <c r="M6" s="45"/>
      <c r="N6" s="46"/>
      <c r="O6" s="45"/>
      <c r="P6" s="46"/>
      <c r="Q6" s="87"/>
      <c r="R6" s="88"/>
      <c r="S6" s="55"/>
      <c r="T6" s="56"/>
      <c r="U6" s="57"/>
      <c r="V6" s="56"/>
      <c r="W6" s="57"/>
      <c r="X6" s="56"/>
      <c r="Y6" s="59"/>
      <c r="Z6" s="59"/>
      <c r="AA6" s="45"/>
      <c r="AB6" s="46"/>
      <c r="AC6" s="59"/>
      <c r="AD6" s="109"/>
      <c r="AE6" s="64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107"/>
      <c r="AQ6" s="50"/>
      <c r="AR6" s="51"/>
      <c r="AS6" s="99"/>
      <c r="AT6" s="100"/>
      <c r="AU6" s="50"/>
      <c r="AV6" s="51"/>
      <c r="AW6" s="74"/>
      <c r="AX6" s="75"/>
      <c r="AY6" s="102"/>
      <c r="AZ6" s="103"/>
      <c r="BA6" s="105"/>
      <c r="BB6" s="61"/>
      <c r="BC6" s="61"/>
      <c r="BD6" s="61"/>
      <c r="BE6" s="61"/>
      <c r="BF6" s="61"/>
      <c r="BG6" s="61"/>
      <c r="BH6" s="92"/>
      <c r="BI6" s="95"/>
      <c r="BJ6" s="96"/>
      <c r="BK6" s="70"/>
      <c r="BL6" s="71"/>
    </row>
    <row r="7" spans="1:64" x14ac:dyDescent="0.25">
      <c r="A7" s="112"/>
      <c r="B7" s="115" t="s">
        <v>40</v>
      </c>
      <c r="C7" s="1" t="s">
        <v>41</v>
      </c>
      <c r="D7" s="2" t="s">
        <v>42</v>
      </c>
      <c r="E7" s="2" t="s">
        <v>41</v>
      </c>
      <c r="F7" s="2" t="s">
        <v>42</v>
      </c>
      <c r="G7" s="2" t="s">
        <v>41</v>
      </c>
      <c r="H7" s="2" t="s">
        <v>42</v>
      </c>
      <c r="I7" s="2" t="s">
        <v>41</v>
      </c>
      <c r="J7" s="2" t="s">
        <v>42</v>
      </c>
      <c r="K7" s="2" t="s">
        <v>41</v>
      </c>
      <c r="L7" s="2" t="s">
        <v>42</v>
      </c>
      <c r="M7" s="2" t="s">
        <v>41</v>
      </c>
      <c r="N7" s="2" t="s">
        <v>42</v>
      </c>
      <c r="O7" s="2" t="s">
        <v>41</v>
      </c>
      <c r="P7" s="2" t="s">
        <v>42</v>
      </c>
      <c r="Q7" s="2" t="s">
        <v>41</v>
      </c>
      <c r="R7" s="3" t="s">
        <v>42</v>
      </c>
      <c r="S7" s="4" t="s">
        <v>41</v>
      </c>
      <c r="T7" s="5" t="s">
        <v>42</v>
      </c>
      <c r="U7" s="5" t="s">
        <v>41</v>
      </c>
      <c r="V7" s="5" t="s">
        <v>42</v>
      </c>
      <c r="W7" s="5" t="s">
        <v>41</v>
      </c>
      <c r="X7" s="5" t="s">
        <v>42</v>
      </c>
      <c r="Y7" s="5" t="s">
        <v>41</v>
      </c>
      <c r="Z7" s="5" t="s">
        <v>42</v>
      </c>
      <c r="AA7" s="5"/>
      <c r="AB7" s="5"/>
      <c r="AC7" s="5" t="s">
        <v>41</v>
      </c>
      <c r="AD7" s="6" t="s">
        <v>42</v>
      </c>
      <c r="AE7" s="7" t="s">
        <v>41</v>
      </c>
      <c r="AF7" s="8" t="s">
        <v>42</v>
      </c>
      <c r="AG7" s="8" t="s">
        <v>41</v>
      </c>
      <c r="AH7" s="8" t="s">
        <v>42</v>
      </c>
      <c r="AI7" s="8" t="s">
        <v>41</v>
      </c>
      <c r="AJ7" s="8" t="s">
        <v>42</v>
      </c>
      <c r="AK7" s="8" t="s">
        <v>41</v>
      </c>
      <c r="AL7" s="8" t="s">
        <v>42</v>
      </c>
      <c r="AM7" s="8" t="s">
        <v>41</v>
      </c>
      <c r="AN7" s="8" t="s">
        <v>42</v>
      </c>
      <c r="AO7" s="8" t="s">
        <v>41</v>
      </c>
      <c r="AP7" s="9" t="s">
        <v>42</v>
      </c>
      <c r="AQ7" s="8" t="s">
        <v>41</v>
      </c>
      <c r="AR7" s="9" t="s">
        <v>42</v>
      </c>
      <c r="AS7" s="10" t="s">
        <v>41</v>
      </c>
      <c r="AT7" s="11" t="s">
        <v>42</v>
      </c>
      <c r="AU7" s="10" t="s">
        <v>41</v>
      </c>
      <c r="AV7" s="11" t="s">
        <v>42</v>
      </c>
      <c r="AW7" s="10" t="s">
        <v>41</v>
      </c>
      <c r="AX7" s="11" t="s">
        <v>42</v>
      </c>
      <c r="AY7" s="7" t="s">
        <v>41</v>
      </c>
      <c r="AZ7" s="9" t="s">
        <v>42</v>
      </c>
      <c r="BA7" s="12" t="s">
        <v>41</v>
      </c>
      <c r="BB7" s="13" t="s">
        <v>42</v>
      </c>
      <c r="BC7" s="13" t="s">
        <v>41</v>
      </c>
      <c r="BD7" s="13" t="s">
        <v>42</v>
      </c>
      <c r="BE7" s="13" t="s">
        <v>41</v>
      </c>
      <c r="BF7" s="13" t="s">
        <v>42</v>
      </c>
      <c r="BG7" s="13" t="s">
        <v>41</v>
      </c>
      <c r="BH7" s="14" t="s">
        <v>42</v>
      </c>
      <c r="BI7" s="15" t="s">
        <v>41</v>
      </c>
      <c r="BJ7" s="16" t="s">
        <v>42</v>
      </c>
      <c r="BK7" s="15" t="s">
        <v>41</v>
      </c>
      <c r="BL7" s="18" t="s">
        <v>42</v>
      </c>
    </row>
    <row r="8" spans="1:64" x14ac:dyDescent="0.25">
      <c r="A8" s="24">
        <v>1</v>
      </c>
      <c r="B8" s="25" t="s">
        <v>43</v>
      </c>
      <c r="C8" s="24">
        <v>974</v>
      </c>
      <c r="D8" s="24">
        <v>107.08</v>
      </c>
      <c r="E8" s="24">
        <v>2039</v>
      </c>
      <c r="F8" s="24">
        <v>187.69</v>
      </c>
      <c r="G8" s="24">
        <v>1065</v>
      </c>
      <c r="H8" s="24">
        <v>13.4</v>
      </c>
      <c r="I8" s="24">
        <v>228</v>
      </c>
      <c r="J8" s="24">
        <v>4.6100000000000003</v>
      </c>
      <c r="K8" s="24">
        <v>66</v>
      </c>
      <c r="L8" s="24">
        <v>11.41</v>
      </c>
      <c r="M8" s="24">
        <v>8</v>
      </c>
      <c r="N8" s="24">
        <v>3.32</v>
      </c>
      <c r="O8" s="24">
        <v>700</v>
      </c>
      <c r="P8" s="24">
        <v>39</v>
      </c>
      <c r="Q8" s="24">
        <f t="shared" ref="Q8:Q35" si="0">(C8+E8+I8+K8)</f>
        <v>3307</v>
      </c>
      <c r="R8" s="24">
        <f t="shared" ref="R8:R35" si="1">(D8+F8+J8+L8)</f>
        <v>310.79000000000002</v>
      </c>
      <c r="S8" s="24">
        <v>432</v>
      </c>
      <c r="T8" s="24">
        <v>95.81</v>
      </c>
      <c r="U8" s="24">
        <v>76</v>
      </c>
      <c r="V8" s="24">
        <v>152.72999999999999</v>
      </c>
      <c r="W8" s="24">
        <v>70</v>
      </c>
      <c r="X8" s="24">
        <v>264.8</v>
      </c>
      <c r="Y8" s="24">
        <v>0</v>
      </c>
      <c r="Z8" s="24">
        <v>0</v>
      </c>
      <c r="AA8" s="24">
        <v>0</v>
      </c>
      <c r="AB8" s="24">
        <v>0</v>
      </c>
      <c r="AC8" s="24">
        <f t="shared" ref="AC8:AC35" si="2">(S8+U8+W8+Y8)</f>
        <v>578</v>
      </c>
      <c r="AD8" s="24">
        <f t="shared" ref="AD8:AD35" si="3">(T8+V8+X8+Z8)</f>
        <v>513.34</v>
      </c>
      <c r="AE8" s="24">
        <v>7</v>
      </c>
      <c r="AF8" s="24">
        <v>1.73</v>
      </c>
      <c r="AG8" s="24">
        <v>59</v>
      </c>
      <c r="AH8" s="24">
        <v>2.91</v>
      </c>
      <c r="AI8" s="24">
        <v>408</v>
      </c>
      <c r="AJ8" s="24">
        <v>50.31</v>
      </c>
      <c r="AK8" s="24">
        <v>44</v>
      </c>
      <c r="AL8" s="24">
        <v>0.89</v>
      </c>
      <c r="AM8" s="24">
        <v>53</v>
      </c>
      <c r="AN8" s="24">
        <v>0.19</v>
      </c>
      <c r="AO8" s="24">
        <v>386</v>
      </c>
      <c r="AP8" s="24">
        <v>1.7</v>
      </c>
      <c r="AQ8" s="24">
        <v>0</v>
      </c>
      <c r="AR8" s="24">
        <v>0</v>
      </c>
      <c r="AS8" s="24">
        <f t="shared" ref="AS8:AS35" si="4">(Q8+AC8+AE8+AG8+AI8+AK8+AM8+AO8)</f>
        <v>4842</v>
      </c>
      <c r="AT8" s="24">
        <f t="shared" ref="AT8:AT35" si="5">(R8+AD8+AF8+AH8+AJ8+AL8+AN8+AP8)</f>
        <v>881.86000000000024</v>
      </c>
      <c r="AU8" s="24">
        <v>1830</v>
      </c>
      <c r="AV8" s="24">
        <v>61.25</v>
      </c>
      <c r="AW8" s="24">
        <v>472</v>
      </c>
      <c r="AX8" s="24">
        <v>1.92</v>
      </c>
      <c r="AY8" s="24">
        <v>8</v>
      </c>
      <c r="AZ8" s="24">
        <v>0.28000000000000003</v>
      </c>
      <c r="BA8" s="24">
        <v>18</v>
      </c>
      <c r="BB8" s="24">
        <v>1.19</v>
      </c>
      <c r="BC8" s="24">
        <v>330</v>
      </c>
      <c r="BD8" s="24">
        <v>76.290000000000006</v>
      </c>
      <c r="BE8" s="24">
        <v>1885</v>
      </c>
      <c r="BF8" s="24">
        <v>50.71</v>
      </c>
      <c r="BG8" s="24">
        <v>1045</v>
      </c>
      <c r="BH8" s="24">
        <v>79.86</v>
      </c>
      <c r="BI8" s="24">
        <f t="shared" ref="BI8:BI35" si="6">(AY8+BA8+BC8+BE8+BG8)</f>
        <v>3286</v>
      </c>
      <c r="BJ8" s="24">
        <f t="shared" ref="BJ8:BJ35" si="7">(AZ8+BB8+BD8+BF8+BH8)</f>
        <v>208.32999999999998</v>
      </c>
      <c r="BK8" s="24">
        <f t="shared" ref="BK8:BK35" si="8">(AS8+BI8)</f>
        <v>8128</v>
      </c>
      <c r="BL8" s="24">
        <f t="shared" ref="BL8:BL35" si="9">(AT8+BJ8)</f>
        <v>1090.1900000000003</v>
      </c>
    </row>
    <row r="9" spans="1:64" x14ac:dyDescent="0.25">
      <c r="A9" s="24">
        <v>2</v>
      </c>
      <c r="B9" s="25" t="s">
        <v>44</v>
      </c>
      <c r="C9" s="24">
        <v>595</v>
      </c>
      <c r="D9" s="24">
        <v>41.57</v>
      </c>
      <c r="E9" s="24">
        <v>106</v>
      </c>
      <c r="F9" s="24">
        <v>23.75</v>
      </c>
      <c r="G9" s="24">
        <v>369</v>
      </c>
      <c r="H9" s="24">
        <v>6.16</v>
      </c>
      <c r="I9" s="24">
        <v>76</v>
      </c>
      <c r="J9" s="24">
        <v>0.72</v>
      </c>
      <c r="K9" s="24">
        <v>13</v>
      </c>
      <c r="L9" s="24">
        <v>1.55</v>
      </c>
      <c r="M9" s="24">
        <v>3</v>
      </c>
      <c r="N9" s="24">
        <v>0.25</v>
      </c>
      <c r="O9" s="24">
        <v>130</v>
      </c>
      <c r="P9" s="24">
        <v>6</v>
      </c>
      <c r="Q9" s="24">
        <f t="shared" si="0"/>
        <v>790</v>
      </c>
      <c r="R9" s="24">
        <f t="shared" si="1"/>
        <v>67.589999999999989</v>
      </c>
      <c r="S9" s="24">
        <v>122</v>
      </c>
      <c r="T9" s="24">
        <v>19.170000000000002</v>
      </c>
      <c r="U9" s="24">
        <v>19</v>
      </c>
      <c r="V9" s="24">
        <v>21.99</v>
      </c>
      <c r="W9" s="24">
        <v>5</v>
      </c>
      <c r="X9" s="24">
        <v>0.33</v>
      </c>
      <c r="Y9" s="24">
        <v>0</v>
      </c>
      <c r="Z9" s="24">
        <v>0</v>
      </c>
      <c r="AA9" s="24">
        <v>0</v>
      </c>
      <c r="AB9" s="24">
        <v>0</v>
      </c>
      <c r="AC9" s="24">
        <f t="shared" si="2"/>
        <v>146</v>
      </c>
      <c r="AD9" s="24">
        <f t="shared" si="3"/>
        <v>41.489999999999995</v>
      </c>
      <c r="AE9" s="24">
        <v>6</v>
      </c>
      <c r="AF9" s="24">
        <v>0.9</v>
      </c>
      <c r="AG9" s="24">
        <v>42</v>
      </c>
      <c r="AH9" s="24">
        <v>2.1</v>
      </c>
      <c r="AI9" s="24">
        <v>158</v>
      </c>
      <c r="AJ9" s="24">
        <v>16.03</v>
      </c>
      <c r="AK9" s="24">
        <v>29</v>
      </c>
      <c r="AL9" s="24">
        <v>0.35</v>
      </c>
      <c r="AM9" s="24">
        <v>45</v>
      </c>
      <c r="AN9" s="24">
        <v>0.11</v>
      </c>
      <c r="AO9" s="24">
        <v>212</v>
      </c>
      <c r="AP9" s="24">
        <v>2.09</v>
      </c>
      <c r="AQ9" s="24">
        <v>0</v>
      </c>
      <c r="AR9" s="24">
        <v>0</v>
      </c>
      <c r="AS9" s="24">
        <f t="shared" si="4"/>
        <v>1428</v>
      </c>
      <c r="AT9" s="24">
        <f t="shared" si="5"/>
        <v>130.66</v>
      </c>
      <c r="AU9" s="24">
        <v>291</v>
      </c>
      <c r="AV9" s="24">
        <v>23.47</v>
      </c>
      <c r="AW9" s="24">
        <v>50</v>
      </c>
      <c r="AX9" s="24">
        <v>0.36</v>
      </c>
      <c r="AY9" s="24">
        <v>7</v>
      </c>
      <c r="AZ9" s="24">
        <v>0.24</v>
      </c>
      <c r="BA9" s="24">
        <v>17</v>
      </c>
      <c r="BB9" s="24">
        <v>1.1499999999999999</v>
      </c>
      <c r="BC9" s="24">
        <v>323</v>
      </c>
      <c r="BD9" s="24">
        <v>52.75</v>
      </c>
      <c r="BE9" s="24">
        <v>455</v>
      </c>
      <c r="BF9" s="24">
        <v>16.21</v>
      </c>
      <c r="BG9" s="24">
        <v>1575</v>
      </c>
      <c r="BH9" s="24">
        <v>83.13</v>
      </c>
      <c r="BI9" s="24">
        <f t="shared" si="6"/>
        <v>2377</v>
      </c>
      <c r="BJ9" s="24">
        <f t="shared" si="7"/>
        <v>153.47999999999999</v>
      </c>
      <c r="BK9" s="24">
        <f t="shared" si="8"/>
        <v>3805</v>
      </c>
      <c r="BL9" s="24">
        <f t="shared" si="9"/>
        <v>284.14</v>
      </c>
    </row>
    <row r="10" spans="1:64" x14ac:dyDescent="0.25">
      <c r="A10" s="24">
        <v>3</v>
      </c>
      <c r="B10" s="25" t="s">
        <v>45</v>
      </c>
      <c r="C10" s="24">
        <v>77</v>
      </c>
      <c r="D10" s="24">
        <v>10.38</v>
      </c>
      <c r="E10" s="24">
        <v>329</v>
      </c>
      <c r="F10" s="24">
        <v>30.16</v>
      </c>
      <c r="G10" s="24">
        <v>142</v>
      </c>
      <c r="H10" s="24">
        <v>4.32</v>
      </c>
      <c r="I10" s="24">
        <v>43</v>
      </c>
      <c r="J10" s="24">
        <v>0.42</v>
      </c>
      <c r="K10" s="24">
        <v>31</v>
      </c>
      <c r="L10" s="24">
        <v>2.12</v>
      </c>
      <c r="M10" s="24">
        <v>1</v>
      </c>
      <c r="N10" s="24">
        <v>0.22</v>
      </c>
      <c r="O10" s="24">
        <v>10</v>
      </c>
      <c r="P10" s="24">
        <v>0.09</v>
      </c>
      <c r="Q10" s="24">
        <f t="shared" si="0"/>
        <v>480</v>
      </c>
      <c r="R10" s="24">
        <f t="shared" si="1"/>
        <v>43.08</v>
      </c>
      <c r="S10" s="24">
        <v>54</v>
      </c>
      <c r="T10" s="24">
        <v>11.58</v>
      </c>
      <c r="U10" s="24">
        <v>14</v>
      </c>
      <c r="V10" s="24">
        <v>18.04</v>
      </c>
      <c r="W10" s="24">
        <v>5</v>
      </c>
      <c r="X10" s="24">
        <v>0.17</v>
      </c>
      <c r="Y10" s="24">
        <v>0</v>
      </c>
      <c r="Z10" s="24">
        <v>0</v>
      </c>
      <c r="AA10" s="24">
        <v>0</v>
      </c>
      <c r="AB10" s="24">
        <v>0</v>
      </c>
      <c r="AC10" s="24">
        <f t="shared" si="2"/>
        <v>73</v>
      </c>
      <c r="AD10" s="24">
        <f t="shared" si="3"/>
        <v>29.79</v>
      </c>
      <c r="AE10" s="24">
        <v>0</v>
      </c>
      <c r="AF10" s="24">
        <v>0</v>
      </c>
      <c r="AG10" s="24">
        <v>27</v>
      </c>
      <c r="AH10" s="24">
        <v>0.79</v>
      </c>
      <c r="AI10" s="24">
        <v>30</v>
      </c>
      <c r="AJ10" s="24">
        <v>2.13</v>
      </c>
      <c r="AK10" s="24">
        <v>11</v>
      </c>
      <c r="AL10" s="24">
        <v>0.02</v>
      </c>
      <c r="AM10" s="24">
        <v>15</v>
      </c>
      <c r="AN10" s="24">
        <v>0.03</v>
      </c>
      <c r="AO10" s="24">
        <v>91</v>
      </c>
      <c r="AP10" s="24">
        <v>0.94</v>
      </c>
      <c r="AQ10" s="24">
        <v>0</v>
      </c>
      <c r="AR10" s="24">
        <v>0</v>
      </c>
      <c r="AS10" s="24">
        <f t="shared" si="4"/>
        <v>727</v>
      </c>
      <c r="AT10" s="24">
        <f t="shared" si="5"/>
        <v>76.78</v>
      </c>
      <c r="AU10" s="24">
        <v>255</v>
      </c>
      <c r="AV10" s="24">
        <v>8.94</v>
      </c>
      <c r="AW10" s="24">
        <v>19</v>
      </c>
      <c r="AX10" s="24">
        <v>0.11</v>
      </c>
      <c r="AY10" s="24">
        <v>3</v>
      </c>
      <c r="AZ10" s="24">
        <v>0.02</v>
      </c>
      <c r="BA10" s="24">
        <v>13</v>
      </c>
      <c r="BB10" s="24">
        <v>0.24</v>
      </c>
      <c r="BC10" s="24">
        <v>17</v>
      </c>
      <c r="BD10" s="24">
        <v>1.55</v>
      </c>
      <c r="BE10" s="24">
        <v>84</v>
      </c>
      <c r="BF10" s="24">
        <v>2.74</v>
      </c>
      <c r="BG10" s="24">
        <v>102</v>
      </c>
      <c r="BH10" s="24">
        <v>4.3600000000000003</v>
      </c>
      <c r="BI10" s="24">
        <f t="shared" si="6"/>
        <v>219</v>
      </c>
      <c r="BJ10" s="24">
        <f t="shared" si="7"/>
        <v>8.91</v>
      </c>
      <c r="BK10" s="24">
        <f t="shared" si="8"/>
        <v>946</v>
      </c>
      <c r="BL10" s="24">
        <f t="shared" si="9"/>
        <v>85.69</v>
      </c>
    </row>
    <row r="11" spans="1:64" x14ac:dyDescent="0.25">
      <c r="A11" s="24">
        <v>4</v>
      </c>
      <c r="B11" s="25" t="s">
        <v>46</v>
      </c>
      <c r="C11" s="24">
        <v>60</v>
      </c>
      <c r="D11" s="24">
        <v>10.91</v>
      </c>
      <c r="E11" s="24">
        <v>18</v>
      </c>
      <c r="F11" s="24">
        <v>6.45</v>
      </c>
      <c r="G11" s="24">
        <v>42</v>
      </c>
      <c r="H11" s="24">
        <v>0.86</v>
      </c>
      <c r="I11" s="24">
        <v>5</v>
      </c>
      <c r="J11" s="24">
        <v>7.0000000000000007E-2</v>
      </c>
      <c r="K11" s="24">
        <v>16</v>
      </c>
      <c r="L11" s="24">
        <v>1.79</v>
      </c>
      <c r="M11" s="24">
        <v>0</v>
      </c>
      <c r="N11" s="24">
        <v>0</v>
      </c>
      <c r="O11" s="24">
        <v>10</v>
      </c>
      <c r="P11" s="24">
        <v>0.09</v>
      </c>
      <c r="Q11" s="24">
        <f t="shared" si="0"/>
        <v>99</v>
      </c>
      <c r="R11" s="24">
        <f t="shared" si="1"/>
        <v>19.22</v>
      </c>
      <c r="S11" s="24">
        <v>59</v>
      </c>
      <c r="T11" s="24">
        <v>9.58</v>
      </c>
      <c r="U11" s="24">
        <v>11</v>
      </c>
      <c r="V11" s="24">
        <v>4.4000000000000004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f t="shared" si="2"/>
        <v>70</v>
      </c>
      <c r="AD11" s="24">
        <f t="shared" si="3"/>
        <v>13.98</v>
      </c>
      <c r="AE11" s="24">
        <v>0</v>
      </c>
      <c r="AF11" s="24">
        <v>0</v>
      </c>
      <c r="AG11" s="24">
        <v>2</v>
      </c>
      <c r="AH11" s="24">
        <v>0.09</v>
      </c>
      <c r="AI11" s="24">
        <v>22</v>
      </c>
      <c r="AJ11" s="24">
        <v>2.6</v>
      </c>
      <c r="AK11" s="24">
        <v>0</v>
      </c>
      <c r="AL11" s="24">
        <v>0</v>
      </c>
      <c r="AM11" s="24">
        <v>0</v>
      </c>
      <c r="AN11" s="24">
        <v>0.01</v>
      </c>
      <c r="AO11" s="24">
        <v>7</v>
      </c>
      <c r="AP11" s="24">
        <v>0.37</v>
      </c>
      <c r="AQ11" s="24">
        <v>0</v>
      </c>
      <c r="AR11" s="24">
        <v>0</v>
      </c>
      <c r="AS11" s="24">
        <f t="shared" si="4"/>
        <v>200</v>
      </c>
      <c r="AT11" s="24">
        <f t="shared" si="5"/>
        <v>36.270000000000003</v>
      </c>
      <c r="AU11" s="24">
        <v>50</v>
      </c>
      <c r="AV11" s="24">
        <v>2.73</v>
      </c>
      <c r="AW11" s="24">
        <v>14</v>
      </c>
      <c r="AX11" s="24">
        <v>7.0000000000000007E-2</v>
      </c>
      <c r="AY11" s="24">
        <v>3</v>
      </c>
      <c r="AZ11" s="24">
        <v>0.02</v>
      </c>
      <c r="BA11" s="24">
        <v>3</v>
      </c>
      <c r="BB11" s="24">
        <v>0.04</v>
      </c>
      <c r="BC11" s="24">
        <v>16</v>
      </c>
      <c r="BD11" s="24">
        <v>1.85</v>
      </c>
      <c r="BE11" s="24">
        <v>42</v>
      </c>
      <c r="BF11" s="24">
        <v>1.36</v>
      </c>
      <c r="BG11" s="24">
        <v>240</v>
      </c>
      <c r="BH11" s="24">
        <v>8.51</v>
      </c>
      <c r="BI11" s="24">
        <f t="shared" si="6"/>
        <v>304</v>
      </c>
      <c r="BJ11" s="24">
        <f t="shared" si="7"/>
        <v>11.780000000000001</v>
      </c>
      <c r="BK11" s="24">
        <f t="shared" si="8"/>
        <v>504</v>
      </c>
      <c r="BL11" s="24">
        <f t="shared" si="9"/>
        <v>48.050000000000004</v>
      </c>
    </row>
    <row r="12" spans="1:64" x14ac:dyDescent="0.25">
      <c r="A12" s="24">
        <v>5</v>
      </c>
      <c r="B12" s="25" t="s">
        <v>47</v>
      </c>
      <c r="C12" s="24">
        <v>165</v>
      </c>
      <c r="D12" s="24">
        <v>22.71</v>
      </c>
      <c r="E12" s="24">
        <v>127</v>
      </c>
      <c r="F12" s="24">
        <v>18.97</v>
      </c>
      <c r="G12" s="24">
        <v>40</v>
      </c>
      <c r="H12" s="24">
        <v>0.82</v>
      </c>
      <c r="I12" s="24">
        <v>17</v>
      </c>
      <c r="J12" s="24">
        <v>0.15</v>
      </c>
      <c r="K12" s="24">
        <v>21</v>
      </c>
      <c r="L12" s="24">
        <v>2.29</v>
      </c>
      <c r="M12" s="24">
        <v>2</v>
      </c>
      <c r="N12" s="24">
        <v>0.25</v>
      </c>
      <c r="O12" s="24">
        <v>85</v>
      </c>
      <c r="P12" s="24">
        <v>0.9</v>
      </c>
      <c r="Q12" s="24">
        <f t="shared" si="0"/>
        <v>330</v>
      </c>
      <c r="R12" s="24">
        <f t="shared" si="1"/>
        <v>44.12</v>
      </c>
      <c r="S12" s="24">
        <v>57</v>
      </c>
      <c r="T12" s="24">
        <v>13.12</v>
      </c>
      <c r="U12" s="24">
        <v>11</v>
      </c>
      <c r="V12" s="24">
        <v>5.82</v>
      </c>
      <c r="W12" s="24">
        <v>22</v>
      </c>
      <c r="X12" s="24">
        <v>15.4</v>
      </c>
      <c r="Y12" s="24">
        <v>0</v>
      </c>
      <c r="Z12" s="24">
        <v>0</v>
      </c>
      <c r="AA12" s="24">
        <v>0</v>
      </c>
      <c r="AB12" s="24">
        <v>0</v>
      </c>
      <c r="AC12" s="24">
        <f t="shared" si="2"/>
        <v>90</v>
      </c>
      <c r="AD12" s="24">
        <f t="shared" si="3"/>
        <v>34.339999999999996</v>
      </c>
      <c r="AE12" s="24">
        <v>0</v>
      </c>
      <c r="AF12" s="24">
        <v>0</v>
      </c>
      <c r="AG12" s="24">
        <v>16</v>
      </c>
      <c r="AH12" s="24">
        <v>0.57999999999999996</v>
      </c>
      <c r="AI12" s="24">
        <v>49</v>
      </c>
      <c r="AJ12" s="24">
        <v>6.93</v>
      </c>
      <c r="AK12" s="24">
        <v>12</v>
      </c>
      <c r="AL12" s="24">
        <v>0.08</v>
      </c>
      <c r="AM12" s="24">
        <v>13</v>
      </c>
      <c r="AN12" s="24">
        <v>0.03</v>
      </c>
      <c r="AO12" s="24">
        <v>62</v>
      </c>
      <c r="AP12" s="24">
        <v>0.66</v>
      </c>
      <c r="AQ12" s="24">
        <v>0</v>
      </c>
      <c r="AR12" s="24">
        <v>0</v>
      </c>
      <c r="AS12" s="24">
        <f t="shared" si="4"/>
        <v>572</v>
      </c>
      <c r="AT12" s="24">
        <f t="shared" si="5"/>
        <v>86.74</v>
      </c>
      <c r="AU12" s="24">
        <v>236</v>
      </c>
      <c r="AV12" s="24">
        <v>6.9</v>
      </c>
      <c r="AW12" s="24">
        <v>68</v>
      </c>
      <c r="AX12" s="24">
        <v>0.24</v>
      </c>
      <c r="AY12" s="24">
        <v>3</v>
      </c>
      <c r="AZ12" s="24">
        <v>0.03</v>
      </c>
      <c r="BA12" s="24">
        <v>3</v>
      </c>
      <c r="BB12" s="24">
        <v>0.08</v>
      </c>
      <c r="BC12" s="24">
        <v>42</v>
      </c>
      <c r="BD12" s="24">
        <v>7.06</v>
      </c>
      <c r="BE12" s="24">
        <v>73</v>
      </c>
      <c r="BF12" s="24">
        <v>3.89</v>
      </c>
      <c r="BG12" s="24">
        <v>653</v>
      </c>
      <c r="BH12" s="24">
        <v>7.93</v>
      </c>
      <c r="BI12" s="24">
        <f t="shared" si="6"/>
        <v>774</v>
      </c>
      <c r="BJ12" s="24">
        <f t="shared" si="7"/>
        <v>18.990000000000002</v>
      </c>
      <c r="BK12" s="24">
        <f t="shared" si="8"/>
        <v>1346</v>
      </c>
      <c r="BL12" s="24">
        <f t="shared" si="9"/>
        <v>105.72999999999999</v>
      </c>
    </row>
    <row r="13" spans="1:64" x14ac:dyDescent="0.25">
      <c r="A13" s="24">
        <v>6</v>
      </c>
      <c r="B13" s="25" t="s">
        <v>48</v>
      </c>
      <c r="C13" s="24">
        <v>225</v>
      </c>
      <c r="D13" s="24">
        <v>29.58</v>
      </c>
      <c r="E13" s="24">
        <v>92</v>
      </c>
      <c r="F13" s="24">
        <v>12.07</v>
      </c>
      <c r="G13" s="24">
        <v>102</v>
      </c>
      <c r="H13" s="24">
        <v>3.62</v>
      </c>
      <c r="I13" s="24">
        <v>44</v>
      </c>
      <c r="J13" s="24">
        <v>0.35</v>
      </c>
      <c r="K13" s="24">
        <v>31</v>
      </c>
      <c r="L13" s="24">
        <v>2.12</v>
      </c>
      <c r="M13" s="24">
        <v>0</v>
      </c>
      <c r="N13" s="24">
        <v>0</v>
      </c>
      <c r="O13" s="24">
        <v>10</v>
      </c>
      <c r="P13" s="24">
        <v>0.09</v>
      </c>
      <c r="Q13" s="24">
        <f t="shared" si="0"/>
        <v>392</v>
      </c>
      <c r="R13" s="24">
        <f t="shared" si="1"/>
        <v>44.12</v>
      </c>
      <c r="S13" s="24">
        <v>73</v>
      </c>
      <c r="T13" s="24">
        <v>10.119999999999999</v>
      </c>
      <c r="U13" s="24">
        <v>22</v>
      </c>
      <c r="V13" s="24">
        <v>11.32</v>
      </c>
      <c r="W13" s="24">
        <v>16</v>
      </c>
      <c r="X13" s="24">
        <v>11.17</v>
      </c>
      <c r="Y13" s="24">
        <v>0</v>
      </c>
      <c r="Z13" s="24">
        <v>0</v>
      </c>
      <c r="AA13" s="24">
        <v>0</v>
      </c>
      <c r="AB13" s="24">
        <v>0</v>
      </c>
      <c r="AC13" s="24">
        <f t="shared" si="2"/>
        <v>111</v>
      </c>
      <c r="AD13" s="24">
        <f t="shared" si="3"/>
        <v>32.61</v>
      </c>
      <c r="AE13" s="24">
        <v>0</v>
      </c>
      <c r="AF13" s="24">
        <v>0</v>
      </c>
      <c r="AG13" s="24">
        <v>26</v>
      </c>
      <c r="AH13" s="24">
        <v>0.74</v>
      </c>
      <c r="AI13" s="24">
        <v>36</v>
      </c>
      <c r="AJ13" s="24">
        <v>3.57</v>
      </c>
      <c r="AK13" s="24">
        <v>10</v>
      </c>
      <c r="AL13" s="24">
        <v>0.01</v>
      </c>
      <c r="AM13" s="24">
        <v>13</v>
      </c>
      <c r="AN13" s="24">
        <v>0.03</v>
      </c>
      <c r="AO13" s="24">
        <v>81</v>
      </c>
      <c r="AP13" s="24">
        <v>0.93</v>
      </c>
      <c r="AQ13" s="24">
        <v>0</v>
      </c>
      <c r="AR13" s="24">
        <v>0</v>
      </c>
      <c r="AS13" s="24">
        <f t="shared" si="4"/>
        <v>669</v>
      </c>
      <c r="AT13" s="24">
        <f t="shared" si="5"/>
        <v>82.009999999999991</v>
      </c>
      <c r="AU13" s="24">
        <v>71</v>
      </c>
      <c r="AV13" s="24">
        <v>12.73</v>
      </c>
      <c r="AW13" s="24">
        <v>19</v>
      </c>
      <c r="AX13" s="24">
        <v>0.11</v>
      </c>
      <c r="AY13" s="24">
        <v>3</v>
      </c>
      <c r="AZ13" s="24">
        <v>0.02</v>
      </c>
      <c r="BA13" s="24">
        <v>3</v>
      </c>
      <c r="BB13" s="24">
        <v>0.04</v>
      </c>
      <c r="BC13" s="24">
        <v>17</v>
      </c>
      <c r="BD13" s="24">
        <v>1.28</v>
      </c>
      <c r="BE13" s="24">
        <v>150</v>
      </c>
      <c r="BF13" s="24">
        <v>6.95</v>
      </c>
      <c r="BG13" s="24">
        <v>72</v>
      </c>
      <c r="BH13" s="24">
        <v>1.06</v>
      </c>
      <c r="BI13" s="24">
        <f t="shared" si="6"/>
        <v>245</v>
      </c>
      <c r="BJ13" s="24">
        <f t="shared" si="7"/>
        <v>9.3500000000000014</v>
      </c>
      <c r="BK13" s="24">
        <f t="shared" si="8"/>
        <v>914</v>
      </c>
      <c r="BL13" s="24">
        <f t="shared" si="9"/>
        <v>91.359999999999985</v>
      </c>
    </row>
    <row r="14" spans="1:64" x14ac:dyDescent="0.25">
      <c r="A14" s="24">
        <v>7</v>
      </c>
      <c r="B14" s="25" t="s">
        <v>49</v>
      </c>
      <c r="C14" s="24">
        <v>78</v>
      </c>
      <c r="D14" s="24">
        <v>12.31</v>
      </c>
      <c r="E14" s="24">
        <v>16</v>
      </c>
      <c r="F14" s="24">
        <v>6.45</v>
      </c>
      <c r="G14" s="24">
        <v>5</v>
      </c>
      <c r="H14" s="24">
        <v>0.28000000000000003</v>
      </c>
      <c r="I14" s="24">
        <v>3</v>
      </c>
      <c r="J14" s="24">
        <v>0.02</v>
      </c>
      <c r="K14" s="24">
        <v>16</v>
      </c>
      <c r="L14" s="24">
        <v>1.79</v>
      </c>
      <c r="M14" s="24">
        <v>0</v>
      </c>
      <c r="N14" s="24">
        <v>0</v>
      </c>
      <c r="O14" s="24">
        <v>10</v>
      </c>
      <c r="P14" s="24">
        <v>0.12</v>
      </c>
      <c r="Q14" s="24">
        <f t="shared" si="0"/>
        <v>113</v>
      </c>
      <c r="R14" s="24">
        <f t="shared" si="1"/>
        <v>20.57</v>
      </c>
      <c r="S14" s="24">
        <v>48</v>
      </c>
      <c r="T14" s="24">
        <v>8.7100000000000009</v>
      </c>
      <c r="U14" s="24">
        <v>36</v>
      </c>
      <c r="V14" s="24">
        <v>38.270000000000003</v>
      </c>
      <c r="W14" s="24">
        <v>22</v>
      </c>
      <c r="X14" s="24">
        <v>22</v>
      </c>
      <c r="Y14" s="24">
        <v>0</v>
      </c>
      <c r="Z14" s="24">
        <v>0</v>
      </c>
      <c r="AA14" s="24">
        <v>0</v>
      </c>
      <c r="AB14" s="24">
        <v>0</v>
      </c>
      <c r="AC14" s="24">
        <f t="shared" si="2"/>
        <v>106</v>
      </c>
      <c r="AD14" s="24">
        <f t="shared" si="3"/>
        <v>68.98</v>
      </c>
      <c r="AE14" s="24">
        <v>0</v>
      </c>
      <c r="AF14" s="24">
        <v>0</v>
      </c>
      <c r="AG14" s="24">
        <v>2</v>
      </c>
      <c r="AH14" s="24">
        <v>0.09</v>
      </c>
      <c r="AI14" s="24">
        <v>38</v>
      </c>
      <c r="AJ14" s="24">
        <v>6.5</v>
      </c>
      <c r="AK14" s="24">
        <v>1</v>
      </c>
      <c r="AL14" s="24">
        <v>0.01</v>
      </c>
      <c r="AM14" s="24">
        <v>2</v>
      </c>
      <c r="AN14" s="24">
        <v>0.02</v>
      </c>
      <c r="AO14" s="24">
        <v>15</v>
      </c>
      <c r="AP14" s="24">
        <v>0.45</v>
      </c>
      <c r="AQ14" s="24">
        <v>0</v>
      </c>
      <c r="AR14" s="24">
        <v>0</v>
      </c>
      <c r="AS14" s="24">
        <f t="shared" si="4"/>
        <v>277</v>
      </c>
      <c r="AT14" s="24">
        <f t="shared" si="5"/>
        <v>96.620000000000019</v>
      </c>
      <c r="AU14" s="24">
        <v>28</v>
      </c>
      <c r="AV14" s="24">
        <v>1.52</v>
      </c>
      <c r="AW14" s="24">
        <v>20</v>
      </c>
      <c r="AX14" s="24">
        <v>7.0000000000000007E-2</v>
      </c>
      <c r="AY14" s="24">
        <v>3</v>
      </c>
      <c r="AZ14" s="24">
        <v>0.03</v>
      </c>
      <c r="BA14" s="24">
        <v>3</v>
      </c>
      <c r="BB14" s="24">
        <v>0.08</v>
      </c>
      <c r="BC14" s="24">
        <v>42</v>
      </c>
      <c r="BD14" s="24">
        <v>3.98</v>
      </c>
      <c r="BE14" s="24">
        <v>134</v>
      </c>
      <c r="BF14" s="24">
        <v>7.21</v>
      </c>
      <c r="BG14" s="24">
        <v>46</v>
      </c>
      <c r="BH14" s="24">
        <v>0.59</v>
      </c>
      <c r="BI14" s="24">
        <f t="shared" si="6"/>
        <v>228</v>
      </c>
      <c r="BJ14" s="24">
        <f t="shared" si="7"/>
        <v>11.89</v>
      </c>
      <c r="BK14" s="24">
        <f t="shared" si="8"/>
        <v>505</v>
      </c>
      <c r="BL14" s="24">
        <f t="shared" si="9"/>
        <v>108.51000000000002</v>
      </c>
    </row>
    <row r="15" spans="1:64" x14ac:dyDescent="0.25">
      <c r="A15" s="24">
        <v>8</v>
      </c>
      <c r="B15" s="25" t="s">
        <v>50</v>
      </c>
      <c r="C15" s="24">
        <v>20</v>
      </c>
      <c r="D15" s="24">
        <v>2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10</v>
      </c>
      <c r="P15" s="24">
        <v>0.09</v>
      </c>
      <c r="Q15" s="24">
        <f t="shared" si="0"/>
        <v>20</v>
      </c>
      <c r="R15" s="24">
        <f t="shared" si="1"/>
        <v>2</v>
      </c>
      <c r="S15" s="24">
        <v>44</v>
      </c>
      <c r="T15" s="24">
        <v>4.4000000000000004</v>
      </c>
      <c r="U15" s="24">
        <v>11</v>
      </c>
      <c r="V15" s="24">
        <v>6.6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f t="shared" si="2"/>
        <v>55</v>
      </c>
      <c r="AD15" s="24">
        <f t="shared" si="3"/>
        <v>11</v>
      </c>
      <c r="AE15" s="24">
        <v>0</v>
      </c>
      <c r="AF15" s="24">
        <v>0</v>
      </c>
      <c r="AG15" s="24">
        <v>1</v>
      </c>
      <c r="AH15" s="24">
        <v>0.04</v>
      </c>
      <c r="AI15" s="24">
        <v>17</v>
      </c>
      <c r="AJ15" s="24">
        <v>1.65</v>
      </c>
      <c r="AK15" s="24">
        <v>0</v>
      </c>
      <c r="AL15" s="24">
        <v>0</v>
      </c>
      <c r="AM15" s="24">
        <v>1</v>
      </c>
      <c r="AN15" s="24">
        <v>0.01</v>
      </c>
      <c r="AO15" s="24">
        <v>6</v>
      </c>
      <c r="AP15" s="24">
        <v>0.06</v>
      </c>
      <c r="AQ15" s="24">
        <v>0</v>
      </c>
      <c r="AR15" s="24">
        <v>0</v>
      </c>
      <c r="AS15" s="24">
        <f t="shared" si="4"/>
        <v>100</v>
      </c>
      <c r="AT15" s="24">
        <f t="shared" si="5"/>
        <v>14.76</v>
      </c>
      <c r="AU15" s="24">
        <v>11</v>
      </c>
      <c r="AV15" s="24">
        <v>0.11</v>
      </c>
      <c r="AW15" s="24">
        <v>6</v>
      </c>
      <c r="AX15" s="24">
        <v>0.02</v>
      </c>
      <c r="AY15" s="24">
        <v>0</v>
      </c>
      <c r="AZ15" s="24">
        <v>0</v>
      </c>
      <c r="BA15" s="24">
        <v>0</v>
      </c>
      <c r="BB15" s="24">
        <v>0</v>
      </c>
      <c r="BC15" s="24">
        <v>3</v>
      </c>
      <c r="BD15" s="24">
        <v>0.55000000000000004</v>
      </c>
      <c r="BE15" s="24">
        <v>22</v>
      </c>
      <c r="BF15" s="24">
        <v>0.44</v>
      </c>
      <c r="BG15" s="24">
        <v>22</v>
      </c>
      <c r="BH15" s="24">
        <v>1.1000000000000001</v>
      </c>
      <c r="BI15" s="24">
        <f t="shared" si="6"/>
        <v>47</v>
      </c>
      <c r="BJ15" s="24">
        <f t="shared" si="7"/>
        <v>2.09</v>
      </c>
      <c r="BK15" s="24">
        <f t="shared" si="8"/>
        <v>147</v>
      </c>
      <c r="BL15" s="24">
        <f t="shared" si="9"/>
        <v>16.850000000000001</v>
      </c>
    </row>
    <row r="16" spans="1:64" x14ac:dyDescent="0.25">
      <c r="A16" s="24">
        <v>9</v>
      </c>
      <c r="B16" s="25" t="s">
        <v>51</v>
      </c>
      <c r="C16" s="24">
        <v>240</v>
      </c>
      <c r="D16" s="24">
        <v>109.25</v>
      </c>
      <c r="E16" s="24">
        <v>30</v>
      </c>
      <c r="F16" s="24">
        <v>13.89</v>
      </c>
      <c r="G16" s="24">
        <v>88</v>
      </c>
      <c r="H16" s="24">
        <v>3.51</v>
      </c>
      <c r="I16" s="24">
        <v>43</v>
      </c>
      <c r="J16" s="24">
        <v>0.49</v>
      </c>
      <c r="K16" s="24">
        <v>33</v>
      </c>
      <c r="L16" s="24">
        <v>2.72</v>
      </c>
      <c r="M16" s="24">
        <v>2</v>
      </c>
      <c r="N16" s="24">
        <v>0.56000000000000005</v>
      </c>
      <c r="O16" s="24">
        <v>20</v>
      </c>
      <c r="P16" s="24">
        <v>0.15</v>
      </c>
      <c r="Q16" s="24">
        <f t="shared" si="0"/>
        <v>346</v>
      </c>
      <c r="R16" s="24">
        <f t="shared" si="1"/>
        <v>126.35</v>
      </c>
      <c r="S16" s="24">
        <v>91</v>
      </c>
      <c r="T16" s="24">
        <v>54.71</v>
      </c>
      <c r="U16" s="24">
        <v>36</v>
      </c>
      <c r="V16" s="24">
        <v>46.09</v>
      </c>
      <c r="W16" s="24">
        <v>5</v>
      </c>
      <c r="X16" s="24">
        <v>0.17</v>
      </c>
      <c r="Y16" s="24">
        <v>0</v>
      </c>
      <c r="Z16" s="24">
        <v>0</v>
      </c>
      <c r="AA16" s="24">
        <v>0</v>
      </c>
      <c r="AB16" s="24">
        <v>0</v>
      </c>
      <c r="AC16" s="24">
        <f t="shared" si="2"/>
        <v>132</v>
      </c>
      <c r="AD16" s="24">
        <f t="shared" si="3"/>
        <v>100.97000000000001</v>
      </c>
      <c r="AE16" s="24">
        <v>0</v>
      </c>
      <c r="AF16" s="24">
        <v>0</v>
      </c>
      <c r="AG16" s="24">
        <v>28</v>
      </c>
      <c r="AH16" s="24">
        <v>0.28000000000000003</v>
      </c>
      <c r="AI16" s="24">
        <v>64</v>
      </c>
      <c r="AJ16" s="24">
        <v>8.5399999999999991</v>
      </c>
      <c r="AK16" s="24">
        <v>11</v>
      </c>
      <c r="AL16" s="24">
        <v>0.02</v>
      </c>
      <c r="AM16" s="24">
        <v>15</v>
      </c>
      <c r="AN16" s="24">
        <v>0.04</v>
      </c>
      <c r="AO16" s="24">
        <v>78</v>
      </c>
      <c r="AP16" s="24">
        <v>1.05</v>
      </c>
      <c r="AQ16" s="24">
        <v>0</v>
      </c>
      <c r="AR16" s="24">
        <v>0</v>
      </c>
      <c r="AS16" s="24">
        <f t="shared" si="4"/>
        <v>674</v>
      </c>
      <c r="AT16" s="24">
        <f t="shared" si="5"/>
        <v>237.25</v>
      </c>
      <c r="AU16" s="24">
        <v>120</v>
      </c>
      <c r="AV16" s="24">
        <v>5.63</v>
      </c>
      <c r="AW16" s="24">
        <v>28</v>
      </c>
      <c r="AX16" s="24">
        <v>0.11</v>
      </c>
      <c r="AY16" s="24">
        <v>6</v>
      </c>
      <c r="AZ16" s="24">
        <v>0.03</v>
      </c>
      <c r="BA16" s="24">
        <v>6</v>
      </c>
      <c r="BB16" s="24">
        <v>0.08</v>
      </c>
      <c r="BC16" s="24">
        <v>54</v>
      </c>
      <c r="BD16" s="24">
        <v>18</v>
      </c>
      <c r="BE16" s="24">
        <v>67</v>
      </c>
      <c r="BF16" s="24">
        <v>2.84</v>
      </c>
      <c r="BG16" s="24">
        <v>188</v>
      </c>
      <c r="BH16" s="24">
        <v>12.89</v>
      </c>
      <c r="BI16" s="24">
        <f t="shared" si="6"/>
        <v>321</v>
      </c>
      <c r="BJ16" s="24">
        <f t="shared" si="7"/>
        <v>33.840000000000003</v>
      </c>
      <c r="BK16" s="24">
        <f t="shared" si="8"/>
        <v>995</v>
      </c>
      <c r="BL16" s="24">
        <f t="shared" si="9"/>
        <v>271.09000000000003</v>
      </c>
    </row>
    <row r="17" spans="1:64" x14ac:dyDescent="0.25">
      <c r="A17" s="24">
        <v>10</v>
      </c>
      <c r="B17" s="25" t="s">
        <v>52</v>
      </c>
      <c r="C17" s="24">
        <v>88</v>
      </c>
      <c r="D17" s="24">
        <v>18.09</v>
      </c>
      <c r="E17" s="24">
        <v>41</v>
      </c>
      <c r="F17" s="24">
        <v>17.27</v>
      </c>
      <c r="G17" s="24">
        <v>22</v>
      </c>
      <c r="H17" s="24">
        <v>0.49</v>
      </c>
      <c r="I17" s="24">
        <v>7</v>
      </c>
      <c r="J17" s="24">
        <v>0.16</v>
      </c>
      <c r="K17" s="24">
        <v>17</v>
      </c>
      <c r="L17" s="24">
        <v>2.04</v>
      </c>
      <c r="M17" s="24">
        <v>2</v>
      </c>
      <c r="N17" s="24">
        <v>0.99</v>
      </c>
      <c r="O17" s="24">
        <v>85</v>
      </c>
      <c r="P17" s="24">
        <v>3</v>
      </c>
      <c r="Q17" s="24">
        <f t="shared" si="0"/>
        <v>153</v>
      </c>
      <c r="R17" s="24">
        <f t="shared" si="1"/>
        <v>37.559999999999995</v>
      </c>
      <c r="S17" s="24">
        <v>44</v>
      </c>
      <c r="T17" s="24">
        <v>29.48</v>
      </c>
      <c r="U17" s="24">
        <v>25</v>
      </c>
      <c r="V17" s="24">
        <v>30.69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f t="shared" si="2"/>
        <v>69</v>
      </c>
      <c r="AD17" s="24">
        <f t="shared" si="3"/>
        <v>60.17</v>
      </c>
      <c r="AE17" s="24">
        <v>0</v>
      </c>
      <c r="AF17" s="24">
        <v>0</v>
      </c>
      <c r="AG17" s="24">
        <v>4</v>
      </c>
      <c r="AH17" s="24">
        <v>0.34</v>
      </c>
      <c r="AI17" s="24">
        <v>38</v>
      </c>
      <c r="AJ17" s="24">
        <v>5.9</v>
      </c>
      <c r="AK17" s="24">
        <v>2</v>
      </c>
      <c r="AL17" s="24">
        <v>7.0000000000000007E-2</v>
      </c>
      <c r="AM17" s="24">
        <v>3</v>
      </c>
      <c r="AN17" s="24">
        <v>0.02</v>
      </c>
      <c r="AO17" s="24">
        <v>27</v>
      </c>
      <c r="AP17" s="24">
        <v>0.28000000000000003</v>
      </c>
      <c r="AQ17" s="24">
        <v>0</v>
      </c>
      <c r="AR17" s="24">
        <v>0</v>
      </c>
      <c r="AS17" s="24">
        <f t="shared" si="4"/>
        <v>296</v>
      </c>
      <c r="AT17" s="24">
        <f t="shared" si="5"/>
        <v>104.33999999999999</v>
      </c>
      <c r="AU17" s="24">
        <v>122</v>
      </c>
      <c r="AV17" s="24">
        <v>4.57</v>
      </c>
      <c r="AW17" s="24">
        <v>23</v>
      </c>
      <c r="AX17" s="24">
        <v>0.09</v>
      </c>
      <c r="AY17" s="24">
        <v>6</v>
      </c>
      <c r="AZ17" s="24">
        <v>0.03</v>
      </c>
      <c r="BA17" s="24">
        <v>6</v>
      </c>
      <c r="BB17" s="24">
        <v>0.08</v>
      </c>
      <c r="BC17" s="24">
        <v>31</v>
      </c>
      <c r="BD17" s="24">
        <v>3.92</v>
      </c>
      <c r="BE17" s="24">
        <v>86</v>
      </c>
      <c r="BF17" s="24">
        <v>4.4400000000000004</v>
      </c>
      <c r="BG17" s="24">
        <v>82</v>
      </c>
      <c r="BH17" s="24">
        <v>4.9000000000000004</v>
      </c>
      <c r="BI17" s="24">
        <f t="shared" si="6"/>
        <v>211</v>
      </c>
      <c r="BJ17" s="24">
        <f t="shared" si="7"/>
        <v>13.370000000000001</v>
      </c>
      <c r="BK17" s="24">
        <f t="shared" si="8"/>
        <v>507</v>
      </c>
      <c r="BL17" s="24">
        <f t="shared" si="9"/>
        <v>117.71</v>
      </c>
    </row>
    <row r="18" spans="1:64" x14ac:dyDescent="0.25">
      <c r="A18" s="24">
        <v>11</v>
      </c>
      <c r="B18" s="25" t="s">
        <v>53</v>
      </c>
      <c r="C18" s="24">
        <v>93</v>
      </c>
      <c r="D18" s="24">
        <v>13.2</v>
      </c>
      <c r="E18" s="24">
        <v>472</v>
      </c>
      <c r="F18" s="24">
        <v>26.54</v>
      </c>
      <c r="G18" s="24">
        <v>85</v>
      </c>
      <c r="H18" s="24">
        <v>3.74</v>
      </c>
      <c r="I18" s="24">
        <v>39</v>
      </c>
      <c r="J18" s="24">
        <v>0.45</v>
      </c>
      <c r="K18" s="24">
        <v>36</v>
      </c>
      <c r="L18" s="24">
        <v>4.12</v>
      </c>
      <c r="M18" s="24">
        <v>0</v>
      </c>
      <c r="N18" s="24">
        <v>0</v>
      </c>
      <c r="O18" s="24">
        <v>5</v>
      </c>
      <c r="P18" s="24">
        <v>0.06</v>
      </c>
      <c r="Q18" s="24">
        <f t="shared" si="0"/>
        <v>640</v>
      </c>
      <c r="R18" s="24">
        <f t="shared" si="1"/>
        <v>44.309999999999995</v>
      </c>
      <c r="S18" s="24">
        <v>63</v>
      </c>
      <c r="T18" s="24">
        <v>12.58</v>
      </c>
      <c r="U18" s="24">
        <v>11</v>
      </c>
      <c r="V18" s="24">
        <v>7.7</v>
      </c>
      <c r="W18" s="24">
        <v>5</v>
      </c>
      <c r="X18" s="24">
        <v>0.33</v>
      </c>
      <c r="Y18" s="24">
        <v>0</v>
      </c>
      <c r="Z18" s="24">
        <v>0</v>
      </c>
      <c r="AA18" s="24">
        <v>0</v>
      </c>
      <c r="AB18" s="24">
        <v>0</v>
      </c>
      <c r="AC18" s="24">
        <f t="shared" si="2"/>
        <v>79</v>
      </c>
      <c r="AD18" s="24">
        <f t="shared" si="3"/>
        <v>20.61</v>
      </c>
      <c r="AE18" s="24">
        <v>0</v>
      </c>
      <c r="AF18" s="24">
        <v>0</v>
      </c>
      <c r="AG18" s="24">
        <v>1</v>
      </c>
      <c r="AH18" s="24">
        <v>0.04</v>
      </c>
      <c r="AI18" s="24">
        <v>34</v>
      </c>
      <c r="AJ18" s="24">
        <v>3.95</v>
      </c>
      <c r="AK18" s="24">
        <v>11</v>
      </c>
      <c r="AL18" s="24">
        <v>0.02</v>
      </c>
      <c r="AM18" s="24">
        <v>8</v>
      </c>
      <c r="AN18" s="24">
        <v>0.02</v>
      </c>
      <c r="AO18" s="24">
        <v>71</v>
      </c>
      <c r="AP18" s="24">
        <v>8.08</v>
      </c>
      <c r="AQ18" s="24">
        <v>0</v>
      </c>
      <c r="AR18" s="24">
        <v>0</v>
      </c>
      <c r="AS18" s="24">
        <f t="shared" si="4"/>
        <v>844</v>
      </c>
      <c r="AT18" s="24">
        <f t="shared" si="5"/>
        <v>77.029999999999987</v>
      </c>
      <c r="AU18" s="24">
        <v>300</v>
      </c>
      <c r="AV18" s="24">
        <v>3.71</v>
      </c>
      <c r="AW18" s="24">
        <v>14</v>
      </c>
      <c r="AX18" s="24">
        <v>7.0000000000000007E-2</v>
      </c>
      <c r="AY18" s="24">
        <v>3</v>
      </c>
      <c r="AZ18" s="24">
        <v>0.03</v>
      </c>
      <c r="BA18" s="24">
        <v>3</v>
      </c>
      <c r="BB18" s="24">
        <v>0.08</v>
      </c>
      <c r="BC18" s="24">
        <v>26</v>
      </c>
      <c r="BD18" s="24">
        <v>4.17</v>
      </c>
      <c r="BE18" s="24">
        <v>51</v>
      </c>
      <c r="BF18" s="24">
        <v>2.29</v>
      </c>
      <c r="BG18" s="24">
        <v>83</v>
      </c>
      <c r="BH18" s="24">
        <v>2.68</v>
      </c>
      <c r="BI18" s="24">
        <f t="shared" si="6"/>
        <v>166</v>
      </c>
      <c r="BJ18" s="24">
        <f t="shared" si="7"/>
        <v>9.25</v>
      </c>
      <c r="BK18" s="24">
        <f t="shared" si="8"/>
        <v>1010</v>
      </c>
      <c r="BL18" s="24">
        <f t="shared" si="9"/>
        <v>86.279999999999987</v>
      </c>
    </row>
    <row r="19" spans="1:64" x14ac:dyDescent="0.25">
      <c r="A19" s="24">
        <v>12</v>
      </c>
      <c r="B19" s="25" t="s">
        <v>54</v>
      </c>
      <c r="C19" s="24">
        <v>181</v>
      </c>
      <c r="D19" s="24">
        <v>17.03</v>
      </c>
      <c r="E19" s="24">
        <v>59</v>
      </c>
      <c r="F19" s="24">
        <v>7.97</v>
      </c>
      <c r="G19" s="24">
        <v>83</v>
      </c>
      <c r="H19" s="24">
        <v>3.62</v>
      </c>
      <c r="I19" s="24">
        <v>29</v>
      </c>
      <c r="J19" s="24">
        <v>0.51</v>
      </c>
      <c r="K19" s="24">
        <v>36</v>
      </c>
      <c r="L19" s="24">
        <v>2.77</v>
      </c>
      <c r="M19" s="24">
        <v>2</v>
      </c>
      <c r="N19" s="24">
        <v>0.3</v>
      </c>
      <c r="O19" s="24">
        <v>42</v>
      </c>
      <c r="P19" s="24">
        <v>3</v>
      </c>
      <c r="Q19" s="24">
        <f t="shared" si="0"/>
        <v>305</v>
      </c>
      <c r="R19" s="24">
        <f t="shared" si="1"/>
        <v>28.28</v>
      </c>
      <c r="S19" s="24">
        <v>91</v>
      </c>
      <c r="T19" s="24">
        <v>45.05</v>
      </c>
      <c r="U19" s="24">
        <v>36</v>
      </c>
      <c r="V19" s="24">
        <v>74.13</v>
      </c>
      <c r="W19" s="24">
        <v>5</v>
      </c>
      <c r="X19" s="24">
        <v>0.33</v>
      </c>
      <c r="Y19" s="24">
        <v>0</v>
      </c>
      <c r="Z19" s="24">
        <v>0</v>
      </c>
      <c r="AA19" s="24">
        <v>0</v>
      </c>
      <c r="AB19" s="24">
        <v>0</v>
      </c>
      <c r="AC19" s="24">
        <f t="shared" si="2"/>
        <v>132</v>
      </c>
      <c r="AD19" s="24">
        <f t="shared" si="3"/>
        <v>119.50999999999999</v>
      </c>
      <c r="AE19" s="24">
        <v>2</v>
      </c>
      <c r="AF19" s="24">
        <v>0.5</v>
      </c>
      <c r="AG19" s="24">
        <v>8</v>
      </c>
      <c r="AH19" s="24">
        <v>0.44</v>
      </c>
      <c r="AI19" s="24">
        <v>59</v>
      </c>
      <c r="AJ19" s="24">
        <v>7.79</v>
      </c>
      <c r="AK19" s="24">
        <v>10</v>
      </c>
      <c r="AL19" s="24">
        <v>0.01</v>
      </c>
      <c r="AM19" s="24">
        <v>12</v>
      </c>
      <c r="AN19" s="24">
        <v>0.04</v>
      </c>
      <c r="AO19" s="24">
        <v>63</v>
      </c>
      <c r="AP19" s="24">
        <v>1.01</v>
      </c>
      <c r="AQ19" s="24">
        <v>0</v>
      </c>
      <c r="AR19" s="24">
        <v>0</v>
      </c>
      <c r="AS19" s="24">
        <f t="shared" si="4"/>
        <v>591</v>
      </c>
      <c r="AT19" s="24">
        <f t="shared" si="5"/>
        <v>157.57999999999996</v>
      </c>
      <c r="AU19" s="24">
        <v>124</v>
      </c>
      <c r="AV19" s="24">
        <v>5.43</v>
      </c>
      <c r="AW19" s="24">
        <v>63</v>
      </c>
      <c r="AX19" s="24">
        <v>0.34</v>
      </c>
      <c r="AY19" s="24">
        <v>3</v>
      </c>
      <c r="AZ19" s="24">
        <v>0.06</v>
      </c>
      <c r="BA19" s="24">
        <v>3</v>
      </c>
      <c r="BB19" s="24">
        <v>0.15</v>
      </c>
      <c r="BC19" s="24">
        <v>54</v>
      </c>
      <c r="BD19" s="24">
        <v>7.64</v>
      </c>
      <c r="BE19" s="24">
        <v>98</v>
      </c>
      <c r="BF19" s="24">
        <v>5.28</v>
      </c>
      <c r="BG19" s="24">
        <v>2890</v>
      </c>
      <c r="BH19" s="24">
        <v>137.08000000000001</v>
      </c>
      <c r="BI19" s="24">
        <f t="shared" si="6"/>
        <v>3048</v>
      </c>
      <c r="BJ19" s="24">
        <f t="shared" si="7"/>
        <v>150.21</v>
      </c>
      <c r="BK19" s="24">
        <f t="shared" si="8"/>
        <v>3639</v>
      </c>
      <c r="BL19" s="24">
        <f t="shared" si="9"/>
        <v>307.78999999999996</v>
      </c>
    </row>
    <row r="20" spans="1:64" x14ac:dyDescent="0.25">
      <c r="A20" s="24">
        <v>13</v>
      </c>
      <c r="B20" s="25" t="s">
        <v>55</v>
      </c>
      <c r="C20" s="24">
        <v>36</v>
      </c>
      <c r="D20" s="24">
        <v>7.94</v>
      </c>
      <c r="E20" s="24">
        <v>13</v>
      </c>
      <c r="F20" s="24">
        <v>3.23</v>
      </c>
      <c r="G20" s="24">
        <v>4</v>
      </c>
      <c r="H20" s="24">
        <v>0.09</v>
      </c>
      <c r="I20" s="24">
        <v>2</v>
      </c>
      <c r="J20" s="24">
        <v>0.02</v>
      </c>
      <c r="K20" s="24">
        <v>16</v>
      </c>
      <c r="L20" s="24">
        <v>1.79</v>
      </c>
      <c r="M20" s="24">
        <v>0</v>
      </c>
      <c r="N20" s="24">
        <v>0</v>
      </c>
      <c r="O20" s="24">
        <v>20</v>
      </c>
      <c r="P20" s="24">
        <v>0.12</v>
      </c>
      <c r="Q20" s="24">
        <f t="shared" si="0"/>
        <v>67</v>
      </c>
      <c r="R20" s="24">
        <f t="shared" si="1"/>
        <v>12.98</v>
      </c>
      <c r="S20" s="24">
        <v>44</v>
      </c>
      <c r="T20" s="24">
        <v>4.4000000000000004</v>
      </c>
      <c r="U20" s="24">
        <v>22</v>
      </c>
      <c r="V20" s="24">
        <v>4.4000000000000004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f t="shared" si="2"/>
        <v>66</v>
      </c>
      <c r="AD20" s="24">
        <f t="shared" si="3"/>
        <v>8.8000000000000007</v>
      </c>
      <c r="AE20" s="24">
        <v>0</v>
      </c>
      <c r="AF20" s="24">
        <v>0</v>
      </c>
      <c r="AG20" s="24">
        <v>1</v>
      </c>
      <c r="AH20" s="24">
        <v>0.04</v>
      </c>
      <c r="AI20" s="24">
        <v>99</v>
      </c>
      <c r="AJ20" s="24">
        <v>11.55</v>
      </c>
      <c r="AK20" s="24">
        <v>0</v>
      </c>
      <c r="AL20" s="24">
        <v>0</v>
      </c>
      <c r="AM20" s="24">
        <v>1</v>
      </c>
      <c r="AN20" s="24">
        <v>0.01</v>
      </c>
      <c r="AO20" s="24">
        <v>1760</v>
      </c>
      <c r="AP20" s="24">
        <v>13.2</v>
      </c>
      <c r="AQ20" s="24">
        <v>0</v>
      </c>
      <c r="AR20" s="24">
        <v>0</v>
      </c>
      <c r="AS20" s="24">
        <f t="shared" si="4"/>
        <v>1994</v>
      </c>
      <c r="AT20" s="24">
        <f t="shared" si="5"/>
        <v>46.58</v>
      </c>
      <c r="AU20" s="24">
        <v>2200</v>
      </c>
      <c r="AV20" s="24">
        <v>11.44</v>
      </c>
      <c r="AW20" s="24">
        <v>2200</v>
      </c>
      <c r="AX20" s="24">
        <v>11</v>
      </c>
      <c r="AY20" s="24">
        <v>0</v>
      </c>
      <c r="AZ20" s="24">
        <v>0</v>
      </c>
      <c r="BA20" s="24">
        <v>0</v>
      </c>
      <c r="BB20" s="24">
        <v>0</v>
      </c>
      <c r="BC20" s="24">
        <v>5</v>
      </c>
      <c r="BD20" s="24">
        <v>1.1000000000000001</v>
      </c>
      <c r="BE20" s="24">
        <v>11</v>
      </c>
      <c r="BF20" s="24">
        <v>0.11</v>
      </c>
      <c r="BG20" s="24">
        <v>660</v>
      </c>
      <c r="BH20" s="24">
        <v>19.8</v>
      </c>
      <c r="BI20" s="24">
        <f t="shared" si="6"/>
        <v>676</v>
      </c>
      <c r="BJ20" s="24">
        <f t="shared" si="7"/>
        <v>21.01</v>
      </c>
      <c r="BK20" s="24">
        <f t="shared" si="8"/>
        <v>2670</v>
      </c>
      <c r="BL20" s="24">
        <f t="shared" si="9"/>
        <v>67.59</v>
      </c>
    </row>
    <row r="21" spans="1:64" x14ac:dyDescent="0.25">
      <c r="A21" s="24">
        <v>14</v>
      </c>
      <c r="B21" s="25" t="s">
        <v>56</v>
      </c>
      <c r="C21" s="24">
        <v>30</v>
      </c>
      <c r="D21" s="24">
        <v>5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20</v>
      </c>
      <c r="P21" s="24">
        <v>0.45</v>
      </c>
      <c r="Q21" s="24">
        <f t="shared" si="0"/>
        <v>30</v>
      </c>
      <c r="R21" s="24">
        <f t="shared" si="1"/>
        <v>5</v>
      </c>
      <c r="S21" s="24">
        <v>22</v>
      </c>
      <c r="T21" s="24">
        <v>0.77</v>
      </c>
      <c r="U21" s="24">
        <v>11</v>
      </c>
      <c r="V21" s="24">
        <v>0.55000000000000004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f t="shared" si="2"/>
        <v>33</v>
      </c>
      <c r="AD21" s="24">
        <f t="shared" si="3"/>
        <v>1.32</v>
      </c>
      <c r="AE21" s="24">
        <v>0</v>
      </c>
      <c r="AF21" s="24">
        <v>0</v>
      </c>
      <c r="AG21" s="24">
        <v>2</v>
      </c>
      <c r="AH21" s="24">
        <v>0.09</v>
      </c>
      <c r="AI21" s="24">
        <v>11</v>
      </c>
      <c r="AJ21" s="24">
        <v>1.38</v>
      </c>
      <c r="AK21" s="24">
        <v>0</v>
      </c>
      <c r="AL21" s="24">
        <v>0</v>
      </c>
      <c r="AM21" s="24">
        <v>0</v>
      </c>
      <c r="AN21" s="24">
        <v>0</v>
      </c>
      <c r="AO21" s="24">
        <v>6</v>
      </c>
      <c r="AP21" s="24">
        <v>0.06</v>
      </c>
      <c r="AQ21" s="24">
        <v>0</v>
      </c>
      <c r="AR21" s="24">
        <v>0</v>
      </c>
      <c r="AS21" s="24">
        <f t="shared" si="4"/>
        <v>82</v>
      </c>
      <c r="AT21" s="24">
        <f t="shared" si="5"/>
        <v>7.85</v>
      </c>
      <c r="AU21" s="24">
        <v>33</v>
      </c>
      <c r="AV21" s="24">
        <v>0.55000000000000004</v>
      </c>
      <c r="AW21" s="24">
        <v>6</v>
      </c>
      <c r="AX21" s="24">
        <v>0.02</v>
      </c>
      <c r="AY21" s="24">
        <v>0</v>
      </c>
      <c r="AZ21" s="24">
        <v>0</v>
      </c>
      <c r="BA21" s="24">
        <v>0</v>
      </c>
      <c r="BB21" s="24">
        <v>0</v>
      </c>
      <c r="BC21" s="24">
        <v>2</v>
      </c>
      <c r="BD21" s="24">
        <v>0.22</v>
      </c>
      <c r="BE21" s="24">
        <v>1166</v>
      </c>
      <c r="BF21" s="24">
        <v>13.2</v>
      </c>
      <c r="BG21" s="24">
        <v>275</v>
      </c>
      <c r="BH21" s="24">
        <v>2.2000000000000002</v>
      </c>
      <c r="BI21" s="24">
        <f t="shared" si="6"/>
        <v>1443</v>
      </c>
      <c r="BJ21" s="24">
        <f t="shared" si="7"/>
        <v>15.620000000000001</v>
      </c>
      <c r="BK21" s="24">
        <f t="shared" si="8"/>
        <v>1525</v>
      </c>
      <c r="BL21" s="24">
        <f t="shared" si="9"/>
        <v>23.47</v>
      </c>
    </row>
    <row r="22" spans="1:64" x14ac:dyDescent="0.25">
      <c r="A22" s="24">
        <v>15</v>
      </c>
      <c r="B22" s="25" t="s">
        <v>57</v>
      </c>
      <c r="C22" s="24">
        <v>84</v>
      </c>
      <c r="D22" s="24">
        <v>6.95</v>
      </c>
      <c r="E22" s="24">
        <v>18</v>
      </c>
      <c r="F22" s="24">
        <v>7.53</v>
      </c>
      <c r="G22" s="24">
        <v>12</v>
      </c>
      <c r="H22" s="24">
        <v>0.24</v>
      </c>
      <c r="I22" s="24">
        <v>4</v>
      </c>
      <c r="J22" s="24">
        <v>0.02</v>
      </c>
      <c r="K22" s="24">
        <v>16</v>
      </c>
      <c r="L22" s="24">
        <v>1.79</v>
      </c>
      <c r="M22" s="24">
        <v>0</v>
      </c>
      <c r="N22" s="24">
        <v>0</v>
      </c>
      <c r="O22" s="24">
        <v>10</v>
      </c>
      <c r="P22" s="24">
        <v>0.15</v>
      </c>
      <c r="Q22" s="24">
        <f t="shared" si="0"/>
        <v>122</v>
      </c>
      <c r="R22" s="24">
        <f t="shared" si="1"/>
        <v>16.29</v>
      </c>
      <c r="S22" s="24">
        <v>60</v>
      </c>
      <c r="T22" s="24">
        <v>15.96</v>
      </c>
      <c r="U22" s="24">
        <v>33</v>
      </c>
      <c r="V22" s="24">
        <v>11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f t="shared" si="2"/>
        <v>93</v>
      </c>
      <c r="AD22" s="24">
        <f t="shared" si="3"/>
        <v>26.96</v>
      </c>
      <c r="AE22" s="24">
        <v>0</v>
      </c>
      <c r="AF22" s="24">
        <v>0</v>
      </c>
      <c r="AG22" s="24">
        <v>1</v>
      </c>
      <c r="AH22" s="24">
        <v>0.04</v>
      </c>
      <c r="AI22" s="24">
        <v>95</v>
      </c>
      <c r="AJ22" s="24">
        <v>17.2</v>
      </c>
      <c r="AK22" s="24">
        <v>0</v>
      </c>
      <c r="AL22" s="24">
        <v>0</v>
      </c>
      <c r="AM22" s="24">
        <v>0</v>
      </c>
      <c r="AN22" s="24">
        <v>0.04</v>
      </c>
      <c r="AO22" s="24">
        <v>6</v>
      </c>
      <c r="AP22" s="24">
        <v>0.06</v>
      </c>
      <c r="AQ22" s="24">
        <v>0</v>
      </c>
      <c r="AR22" s="24">
        <v>0</v>
      </c>
      <c r="AS22" s="24">
        <f t="shared" si="4"/>
        <v>317</v>
      </c>
      <c r="AT22" s="24">
        <f t="shared" si="5"/>
        <v>60.589999999999996</v>
      </c>
      <c r="AU22" s="24">
        <v>14</v>
      </c>
      <c r="AV22" s="24">
        <v>1.1599999999999999</v>
      </c>
      <c r="AW22" s="24">
        <v>7</v>
      </c>
      <c r="AX22" s="24">
        <v>0.02</v>
      </c>
      <c r="AY22" s="24">
        <v>1</v>
      </c>
      <c r="AZ22" s="24">
        <v>0.02</v>
      </c>
      <c r="BA22" s="24">
        <v>1</v>
      </c>
      <c r="BB22" s="24">
        <v>0.04</v>
      </c>
      <c r="BC22" s="24">
        <v>57</v>
      </c>
      <c r="BD22" s="24">
        <v>4.5999999999999996</v>
      </c>
      <c r="BE22" s="24">
        <v>83</v>
      </c>
      <c r="BF22" s="24">
        <v>6.6</v>
      </c>
      <c r="BG22" s="24">
        <v>267</v>
      </c>
      <c r="BH22" s="24">
        <v>7.46</v>
      </c>
      <c r="BI22" s="24">
        <f t="shared" si="6"/>
        <v>409</v>
      </c>
      <c r="BJ22" s="24">
        <f t="shared" si="7"/>
        <v>18.72</v>
      </c>
      <c r="BK22" s="24">
        <f t="shared" si="8"/>
        <v>726</v>
      </c>
      <c r="BL22" s="24">
        <f t="shared" si="9"/>
        <v>79.31</v>
      </c>
    </row>
    <row r="23" spans="1:64" x14ac:dyDescent="0.25">
      <c r="A23" s="24">
        <v>16</v>
      </c>
      <c r="B23" s="25" t="s">
        <v>58</v>
      </c>
      <c r="C23" s="24">
        <v>82</v>
      </c>
      <c r="D23" s="24">
        <v>8.93</v>
      </c>
      <c r="E23" s="24">
        <v>99</v>
      </c>
      <c r="F23" s="24">
        <v>30.33</v>
      </c>
      <c r="G23" s="24">
        <v>24</v>
      </c>
      <c r="H23" s="24">
        <v>0.49</v>
      </c>
      <c r="I23" s="24">
        <v>9</v>
      </c>
      <c r="J23" s="24">
        <v>0.17</v>
      </c>
      <c r="K23" s="24">
        <v>25</v>
      </c>
      <c r="L23" s="24">
        <v>5.84</v>
      </c>
      <c r="M23" s="24">
        <v>1</v>
      </c>
      <c r="N23" s="24">
        <v>0.25</v>
      </c>
      <c r="O23" s="24">
        <v>42</v>
      </c>
      <c r="P23" s="24">
        <v>3</v>
      </c>
      <c r="Q23" s="24">
        <f t="shared" si="0"/>
        <v>215</v>
      </c>
      <c r="R23" s="24">
        <f t="shared" si="1"/>
        <v>45.269999999999996</v>
      </c>
      <c r="S23" s="24">
        <v>62</v>
      </c>
      <c r="T23" s="24">
        <v>15.85</v>
      </c>
      <c r="U23" s="24">
        <v>33</v>
      </c>
      <c r="V23" s="24">
        <v>5.5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f t="shared" si="2"/>
        <v>95</v>
      </c>
      <c r="AD23" s="24">
        <f t="shared" si="3"/>
        <v>21.35</v>
      </c>
      <c r="AE23" s="24">
        <v>0</v>
      </c>
      <c r="AF23" s="24">
        <v>0</v>
      </c>
      <c r="AG23" s="24">
        <v>1</v>
      </c>
      <c r="AH23" s="24">
        <v>0.04</v>
      </c>
      <c r="AI23" s="24">
        <v>22</v>
      </c>
      <c r="AJ23" s="24">
        <v>3.43</v>
      </c>
      <c r="AK23" s="24">
        <v>0</v>
      </c>
      <c r="AL23" s="24">
        <v>0</v>
      </c>
      <c r="AM23" s="24">
        <v>0</v>
      </c>
      <c r="AN23" s="24">
        <v>0.01</v>
      </c>
      <c r="AO23" s="24">
        <v>6</v>
      </c>
      <c r="AP23" s="24">
        <v>0.06</v>
      </c>
      <c r="AQ23" s="24">
        <v>0</v>
      </c>
      <c r="AR23" s="24">
        <v>0</v>
      </c>
      <c r="AS23" s="24">
        <f t="shared" si="4"/>
        <v>339</v>
      </c>
      <c r="AT23" s="24">
        <f t="shared" si="5"/>
        <v>70.160000000000025</v>
      </c>
      <c r="AU23" s="24">
        <v>226</v>
      </c>
      <c r="AV23" s="24">
        <v>7.46</v>
      </c>
      <c r="AW23" s="24">
        <v>9</v>
      </c>
      <c r="AX23" s="24">
        <v>0.03</v>
      </c>
      <c r="AY23" s="24">
        <v>3</v>
      </c>
      <c r="AZ23" s="24">
        <v>0.02</v>
      </c>
      <c r="BA23" s="24">
        <v>3</v>
      </c>
      <c r="BB23" s="24">
        <v>0.04</v>
      </c>
      <c r="BC23" s="24">
        <v>12</v>
      </c>
      <c r="BD23" s="24">
        <v>0.97</v>
      </c>
      <c r="BE23" s="24">
        <v>155</v>
      </c>
      <c r="BF23" s="24">
        <v>9.2200000000000006</v>
      </c>
      <c r="BG23" s="24">
        <v>1240</v>
      </c>
      <c r="BH23" s="24">
        <v>53.34</v>
      </c>
      <c r="BI23" s="24">
        <f t="shared" si="6"/>
        <v>1413</v>
      </c>
      <c r="BJ23" s="24">
        <f t="shared" si="7"/>
        <v>63.59</v>
      </c>
      <c r="BK23" s="24">
        <f t="shared" si="8"/>
        <v>1752</v>
      </c>
      <c r="BL23" s="24">
        <f t="shared" si="9"/>
        <v>133.75000000000003</v>
      </c>
    </row>
    <row r="24" spans="1:64" x14ac:dyDescent="0.25">
      <c r="A24" s="24">
        <v>17</v>
      </c>
      <c r="B24" s="25" t="s">
        <v>59</v>
      </c>
      <c r="C24" s="24">
        <v>547</v>
      </c>
      <c r="D24" s="24">
        <v>66.34</v>
      </c>
      <c r="E24" s="24">
        <v>88</v>
      </c>
      <c r="F24" s="24">
        <v>57.51</v>
      </c>
      <c r="G24" s="24">
        <v>130</v>
      </c>
      <c r="H24" s="24">
        <v>5.53</v>
      </c>
      <c r="I24" s="24">
        <v>53</v>
      </c>
      <c r="J24" s="24">
        <v>0.64</v>
      </c>
      <c r="K24" s="24">
        <v>67</v>
      </c>
      <c r="L24" s="24">
        <v>15.42</v>
      </c>
      <c r="M24" s="24">
        <v>10</v>
      </c>
      <c r="N24" s="24">
        <v>4</v>
      </c>
      <c r="O24" s="24">
        <v>85</v>
      </c>
      <c r="P24" s="24">
        <v>1.5</v>
      </c>
      <c r="Q24" s="24">
        <f t="shared" si="0"/>
        <v>755</v>
      </c>
      <c r="R24" s="24">
        <f t="shared" si="1"/>
        <v>139.91</v>
      </c>
      <c r="S24" s="24">
        <v>405</v>
      </c>
      <c r="T24" s="24">
        <v>99.15</v>
      </c>
      <c r="U24" s="24">
        <v>53</v>
      </c>
      <c r="V24" s="24">
        <v>162.62</v>
      </c>
      <c r="W24" s="24">
        <v>48</v>
      </c>
      <c r="X24" s="24">
        <v>225.2</v>
      </c>
      <c r="Y24" s="24">
        <v>0</v>
      </c>
      <c r="Z24" s="24">
        <v>0</v>
      </c>
      <c r="AA24" s="24">
        <v>0</v>
      </c>
      <c r="AB24" s="24">
        <v>0</v>
      </c>
      <c r="AC24" s="24">
        <f t="shared" si="2"/>
        <v>506</v>
      </c>
      <c r="AD24" s="24">
        <f t="shared" si="3"/>
        <v>486.96999999999997</v>
      </c>
      <c r="AE24" s="24">
        <v>6</v>
      </c>
      <c r="AF24" s="24">
        <v>0.9</v>
      </c>
      <c r="AG24" s="24">
        <v>41</v>
      </c>
      <c r="AH24" s="24">
        <v>0.91</v>
      </c>
      <c r="AI24" s="24">
        <v>406</v>
      </c>
      <c r="AJ24" s="24">
        <v>57.41</v>
      </c>
      <c r="AK24" s="24">
        <v>17</v>
      </c>
      <c r="AL24" s="24">
        <v>0.08</v>
      </c>
      <c r="AM24" s="24">
        <v>16</v>
      </c>
      <c r="AN24" s="24">
        <v>0.1</v>
      </c>
      <c r="AO24" s="24">
        <v>87</v>
      </c>
      <c r="AP24" s="24">
        <v>1.22</v>
      </c>
      <c r="AQ24" s="24">
        <v>0</v>
      </c>
      <c r="AR24" s="24">
        <v>0</v>
      </c>
      <c r="AS24" s="24">
        <f t="shared" si="4"/>
        <v>1834</v>
      </c>
      <c r="AT24" s="24">
        <f t="shared" si="5"/>
        <v>687.5</v>
      </c>
      <c r="AU24" s="24">
        <v>170</v>
      </c>
      <c r="AV24" s="24">
        <v>7.58</v>
      </c>
      <c r="AW24" s="24">
        <v>126</v>
      </c>
      <c r="AX24" s="24">
        <v>0.64</v>
      </c>
      <c r="AY24" s="24">
        <v>6</v>
      </c>
      <c r="AZ24" s="24">
        <v>0.06</v>
      </c>
      <c r="BA24" s="24">
        <v>6</v>
      </c>
      <c r="BB24" s="24">
        <v>0.15</v>
      </c>
      <c r="BC24" s="24">
        <v>595</v>
      </c>
      <c r="BD24" s="24">
        <v>69.28</v>
      </c>
      <c r="BE24" s="24">
        <v>2075</v>
      </c>
      <c r="BF24" s="24">
        <v>72.92</v>
      </c>
      <c r="BG24" s="24">
        <v>5450</v>
      </c>
      <c r="BH24" s="24">
        <v>1216.52</v>
      </c>
      <c r="BI24" s="24">
        <f t="shared" si="6"/>
        <v>8132</v>
      </c>
      <c r="BJ24" s="24">
        <f t="shared" si="7"/>
        <v>1358.93</v>
      </c>
      <c r="BK24" s="24">
        <f t="shared" si="8"/>
        <v>9966</v>
      </c>
      <c r="BL24" s="24">
        <f t="shared" si="9"/>
        <v>2046.43</v>
      </c>
    </row>
    <row r="25" spans="1:64" x14ac:dyDescent="0.25">
      <c r="A25" s="24">
        <v>18</v>
      </c>
      <c r="B25" s="25" t="s">
        <v>60</v>
      </c>
      <c r="C25" s="24">
        <v>216</v>
      </c>
      <c r="D25" s="24">
        <v>35.32</v>
      </c>
      <c r="E25" s="24">
        <v>304</v>
      </c>
      <c r="F25" s="24">
        <v>62.13</v>
      </c>
      <c r="G25" s="24">
        <v>109</v>
      </c>
      <c r="H25" s="24">
        <v>4.3600000000000003</v>
      </c>
      <c r="I25" s="24">
        <v>45</v>
      </c>
      <c r="J25" s="24">
        <v>0.36</v>
      </c>
      <c r="K25" s="24">
        <v>47</v>
      </c>
      <c r="L25" s="24">
        <v>8.9700000000000006</v>
      </c>
      <c r="M25" s="24">
        <v>4</v>
      </c>
      <c r="N25" s="24">
        <v>0.5</v>
      </c>
      <c r="O25" s="24">
        <v>35</v>
      </c>
      <c r="P25" s="24">
        <v>1.2</v>
      </c>
      <c r="Q25" s="24">
        <f t="shared" si="0"/>
        <v>612</v>
      </c>
      <c r="R25" s="24">
        <f t="shared" si="1"/>
        <v>106.78</v>
      </c>
      <c r="S25" s="24">
        <v>237</v>
      </c>
      <c r="T25" s="24">
        <v>92.22</v>
      </c>
      <c r="U25" s="24">
        <v>57</v>
      </c>
      <c r="V25" s="24">
        <v>135.68</v>
      </c>
      <c r="W25" s="24">
        <v>54</v>
      </c>
      <c r="X25" s="24">
        <v>350.5</v>
      </c>
      <c r="Y25" s="24">
        <v>0</v>
      </c>
      <c r="Z25" s="24">
        <v>0</v>
      </c>
      <c r="AA25" s="24">
        <v>0</v>
      </c>
      <c r="AB25" s="24">
        <v>0</v>
      </c>
      <c r="AC25" s="24">
        <f t="shared" si="2"/>
        <v>348</v>
      </c>
      <c r="AD25" s="24">
        <f t="shared" si="3"/>
        <v>578.4</v>
      </c>
      <c r="AE25" s="24">
        <v>2</v>
      </c>
      <c r="AF25" s="24">
        <v>0.5</v>
      </c>
      <c r="AG25" s="24">
        <v>43</v>
      </c>
      <c r="AH25" s="24">
        <v>1.02</v>
      </c>
      <c r="AI25" s="24">
        <v>211</v>
      </c>
      <c r="AJ25" s="24">
        <v>43.17</v>
      </c>
      <c r="AK25" s="24">
        <v>16</v>
      </c>
      <c r="AL25" s="24">
        <v>7.0000000000000007E-2</v>
      </c>
      <c r="AM25" s="24">
        <v>15</v>
      </c>
      <c r="AN25" s="24">
        <v>7.0000000000000007E-2</v>
      </c>
      <c r="AO25" s="24">
        <v>69</v>
      </c>
      <c r="AP25" s="24">
        <v>0.98</v>
      </c>
      <c r="AQ25" s="24">
        <v>0</v>
      </c>
      <c r="AR25" s="24">
        <v>0</v>
      </c>
      <c r="AS25" s="24">
        <f t="shared" si="4"/>
        <v>1316</v>
      </c>
      <c r="AT25" s="24">
        <f t="shared" si="5"/>
        <v>730.99</v>
      </c>
      <c r="AU25" s="24">
        <v>164</v>
      </c>
      <c r="AV25" s="24">
        <v>15.35</v>
      </c>
      <c r="AW25" s="24">
        <v>35</v>
      </c>
      <c r="AX25" s="24">
        <v>0.2</v>
      </c>
      <c r="AY25" s="24">
        <v>3</v>
      </c>
      <c r="AZ25" s="24">
        <v>0.06</v>
      </c>
      <c r="BA25" s="24">
        <v>13</v>
      </c>
      <c r="BB25" s="24">
        <v>0.35</v>
      </c>
      <c r="BC25" s="24">
        <v>380</v>
      </c>
      <c r="BD25" s="24">
        <v>79.53</v>
      </c>
      <c r="BE25" s="24">
        <v>1715</v>
      </c>
      <c r="BF25" s="24">
        <v>64.67</v>
      </c>
      <c r="BG25" s="24">
        <v>20230</v>
      </c>
      <c r="BH25" s="24">
        <v>701.94</v>
      </c>
      <c r="BI25" s="24">
        <f t="shared" si="6"/>
        <v>22341</v>
      </c>
      <c r="BJ25" s="24">
        <f t="shared" si="7"/>
        <v>846.55000000000007</v>
      </c>
      <c r="BK25" s="24">
        <f t="shared" si="8"/>
        <v>23657</v>
      </c>
      <c r="BL25" s="24">
        <f t="shared" si="9"/>
        <v>1577.54</v>
      </c>
    </row>
    <row r="26" spans="1:64" x14ac:dyDescent="0.25">
      <c r="A26" s="24">
        <v>19</v>
      </c>
      <c r="B26" s="25" t="s">
        <v>61</v>
      </c>
      <c r="C26" s="24">
        <v>162</v>
      </c>
      <c r="D26" s="24">
        <v>13.31</v>
      </c>
      <c r="E26" s="24">
        <v>49</v>
      </c>
      <c r="F26" s="24">
        <v>16.5</v>
      </c>
      <c r="G26" s="24">
        <v>36</v>
      </c>
      <c r="H26" s="24">
        <v>0.7</v>
      </c>
      <c r="I26" s="24">
        <v>12</v>
      </c>
      <c r="J26" s="24">
        <v>0.16</v>
      </c>
      <c r="K26" s="24">
        <v>26</v>
      </c>
      <c r="L26" s="24">
        <v>1.94</v>
      </c>
      <c r="M26" s="24">
        <v>6</v>
      </c>
      <c r="N26" s="24">
        <v>0.19</v>
      </c>
      <c r="O26" s="24">
        <v>70</v>
      </c>
      <c r="P26" s="24">
        <v>3</v>
      </c>
      <c r="Q26" s="24">
        <f t="shared" si="0"/>
        <v>249</v>
      </c>
      <c r="R26" s="24">
        <f t="shared" si="1"/>
        <v>31.910000000000004</v>
      </c>
      <c r="S26" s="24">
        <v>43</v>
      </c>
      <c r="T26" s="24">
        <v>9.36</v>
      </c>
      <c r="U26" s="24">
        <v>14</v>
      </c>
      <c r="V26" s="24">
        <v>16.59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f t="shared" si="2"/>
        <v>57</v>
      </c>
      <c r="AD26" s="24">
        <f t="shared" si="3"/>
        <v>25.95</v>
      </c>
      <c r="AE26" s="24">
        <v>1</v>
      </c>
      <c r="AF26" s="24">
        <v>0.2</v>
      </c>
      <c r="AG26" s="24">
        <v>2</v>
      </c>
      <c r="AH26" s="24">
        <v>0.25</v>
      </c>
      <c r="AI26" s="24">
        <v>15</v>
      </c>
      <c r="AJ26" s="24">
        <v>1.61</v>
      </c>
      <c r="AK26" s="24">
        <v>2</v>
      </c>
      <c r="AL26" s="24">
        <v>0.08</v>
      </c>
      <c r="AM26" s="24">
        <v>1</v>
      </c>
      <c r="AN26" s="24">
        <v>0.01</v>
      </c>
      <c r="AO26" s="24">
        <v>18</v>
      </c>
      <c r="AP26" s="24">
        <v>0.39</v>
      </c>
      <c r="AQ26" s="24">
        <v>0</v>
      </c>
      <c r="AR26" s="24">
        <v>0</v>
      </c>
      <c r="AS26" s="24">
        <f t="shared" si="4"/>
        <v>345</v>
      </c>
      <c r="AT26" s="24">
        <f t="shared" si="5"/>
        <v>60.4</v>
      </c>
      <c r="AU26" s="24">
        <v>36</v>
      </c>
      <c r="AV26" s="24">
        <v>0.74</v>
      </c>
      <c r="AW26" s="24">
        <v>18</v>
      </c>
      <c r="AX26" s="24">
        <v>0.08</v>
      </c>
      <c r="AY26" s="24">
        <v>1</v>
      </c>
      <c r="AZ26" s="24">
        <v>0.02</v>
      </c>
      <c r="BA26" s="24">
        <v>1</v>
      </c>
      <c r="BB26" s="24">
        <v>0.04</v>
      </c>
      <c r="BC26" s="24">
        <v>38</v>
      </c>
      <c r="BD26" s="24">
        <v>5.18</v>
      </c>
      <c r="BE26" s="24">
        <v>26</v>
      </c>
      <c r="BF26" s="24">
        <v>1.08</v>
      </c>
      <c r="BG26" s="24">
        <v>152</v>
      </c>
      <c r="BH26" s="24">
        <v>8.61</v>
      </c>
      <c r="BI26" s="24">
        <f t="shared" si="6"/>
        <v>218</v>
      </c>
      <c r="BJ26" s="24">
        <f t="shared" si="7"/>
        <v>14.93</v>
      </c>
      <c r="BK26" s="24">
        <f t="shared" si="8"/>
        <v>563</v>
      </c>
      <c r="BL26" s="24">
        <f t="shared" si="9"/>
        <v>75.33</v>
      </c>
    </row>
    <row r="27" spans="1:64" x14ac:dyDescent="0.25">
      <c r="A27" s="24">
        <v>20</v>
      </c>
      <c r="B27" s="25" t="s">
        <v>62</v>
      </c>
      <c r="C27" s="24">
        <v>12</v>
      </c>
      <c r="D27" s="24">
        <v>0.8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1</v>
      </c>
      <c r="L27" s="24">
        <v>0.1</v>
      </c>
      <c r="M27" s="24">
        <v>0</v>
      </c>
      <c r="N27" s="24">
        <v>0</v>
      </c>
      <c r="O27" s="24">
        <v>0</v>
      </c>
      <c r="P27" s="24">
        <v>0</v>
      </c>
      <c r="Q27" s="24">
        <f t="shared" si="0"/>
        <v>13</v>
      </c>
      <c r="R27" s="24">
        <f t="shared" si="1"/>
        <v>0.9</v>
      </c>
      <c r="S27" s="24">
        <v>33</v>
      </c>
      <c r="T27" s="24">
        <v>1.1000000000000001</v>
      </c>
      <c r="U27" s="24">
        <v>5</v>
      </c>
      <c r="V27" s="24">
        <v>1.1000000000000001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f t="shared" si="2"/>
        <v>38</v>
      </c>
      <c r="AD27" s="24">
        <f t="shared" si="3"/>
        <v>2.2000000000000002</v>
      </c>
      <c r="AE27" s="24">
        <v>0</v>
      </c>
      <c r="AF27" s="24">
        <v>0</v>
      </c>
      <c r="AG27" s="24">
        <v>1</v>
      </c>
      <c r="AH27" s="24">
        <v>0.04</v>
      </c>
      <c r="AI27" s="24">
        <v>11</v>
      </c>
      <c r="AJ27" s="24">
        <v>1.65</v>
      </c>
      <c r="AK27" s="24">
        <v>0</v>
      </c>
      <c r="AL27" s="24">
        <v>0</v>
      </c>
      <c r="AM27" s="24">
        <v>0</v>
      </c>
      <c r="AN27" s="24">
        <v>0</v>
      </c>
      <c r="AO27" s="24">
        <v>5</v>
      </c>
      <c r="AP27" s="24">
        <v>0.04</v>
      </c>
      <c r="AQ27" s="24">
        <v>0</v>
      </c>
      <c r="AR27" s="24">
        <v>0</v>
      </c>
      <c r="AS27" s="24">
        <f t="shared" si="4"/>
        <v>68</v>
      </c>
      <c r="AT27" s="24">
        <f t="shared" si="5"/>
        <v>4.83</v>
      </c>
      <c r="AU27" s="24">
        <v>2</v>
      </c>
      <c r="AV27" s="24">
        <v>0.01</v>
      </c>
      <c r="AW27" s="24">
        <v>6</v>
      </c>
      <c r="AX27" s="24">
        <v>0.02</v>
      </c>
      <c r="AY27" s="24">
        <v>0</v>
      </c>
      <c r="AZ27" s="24">
        <v>0</v>
      </c>
      <c r="BA27" s="24">
        <v>0</v>
      </c>
      <c r="BB27" s="24">
        <v>0</v>
      </c>
      <c r="BC27" s="24">
        <v>3</v>
      </c>
      <c r="BD27" s="24">
        <v>0.44</v>
      </c>
      <c r="BE27" s="24">
        <v>0</v>
      </c>
      <c r="BF27" s="24">
        <v>0</v>
      </c>
      <c r="BG27" s="24">
        <v>11</v>
      </c>
      <c r="BH27" s="24">
        <v>0.11</v>
      </c>
      <c r="BI27" s="24">
        <f t="shared" si="6"/>
        <v>14</v>
      </c>
      <c r="BJ27" s="24">
        <f t="shared" si="7"/>
        <v>0.55000000000000004</v>
      </c>
      <c r="BK27" s="24">
        <f t="shared" si="8"/>
        <v>82</v>
      </c>
      <c r="BL27" s="24">
        <f t="shared" si="9"/>
        <v>5.38</v>
      </c>
    </row>
    <row r="28" spans="1:64" x14ac:dyDescent="0.25">
      <c r="A28" s="24">
        <v>21</v>
      </c>
      <c r="B28" s="25" t="s">
        <v>63</v>
      </c>
      <c r="C28" s="24">
        <v>48</v>
      </c>
      <c r="D28" s="24">
        <v>9.34</v>
      </c>
      <c r="E28" s="24">
        <v>12</v>
      </c>
      <c r="F28" s="24">
        <v>7.96</v>
      </c>
      <c r="G28" s="24">
        <v>8</v>
      </c>
      <c r="H28" s="24">
        <v>0.16</v>
      </c>
      <c r="I28" s="24">
        <v>2</v>
      </c>
      <c r="J28" s="24">
        <v>0.02</v>
      </c>
      <c r="K28" s="24">
        <v>16</v>
      </c>
      <c r="L28" s="24">
        <v>1.79</v>
      </c>
      <c r="M28" s="24">
        <v>0</v>
      </c>
      <c r="N28" s="24">
        <v>0</v>
      </c>
      <c r="O28" s="24">
        <v>17</v>
      </c>
      <c r="P28" s="24">
        <v>0.3</v>
      </c>
      <c r="Q28" s="24">
        <f t="shared" si="0"/>
        <v>78</v>
      </c>
      <c r="R28" s="24">
        <f t="shared" si="1"/>
        <v>19.11</v>
      </c>
      <c r="S28" s="24">
        <v>115</v>
      </c>
      <c r="T28" s="24">
        <v>26.29</v>
      </c>
      <c r="U28" s="24">
        <v>22</v>
      </c>
      <c r="V28" s="24">
        <v>22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f t="shared" si="2"/>
        <v>137</v>
      </c>
      <c r="AD28" s="24">
        <f t="shared" si="3"/>
        <v>48.29</v>
      </c>
      <c r="AE28" s="24">
        <v>0</v>
      </c>
      <c r="AF28" s="24">
        <v>0</v>
      </c>
      <c r="AG28" s="24">
        <v>2</v>
      </c>
      <c r="AH28" s="24">
        <v>0.09</v>
      </c>
      <c r="AI28" s="24">
        <v>33</v>
      </c>
      <c r="AJ28" s="24">
        <v>4.95</v>
      </c>
      <c r="AK28" s="24">
        <v>0</v>
      </c>
      <c r="AL28" s="24">
        <v>0</v>
      </c>
      <c r="AM28" s="24">
        <v>0</v>
      </c>
      <c r="AN28" s="24">
        <v>0</v>
      </c>
      <c r="AO28" s="24">
        <v>11</v>
      </c>
      <c r="AP28" s="24">
        <v>0.11</v>
      </c>
      <c r="AQ28" s="24">
        <v>0</v>
      </c>
      <c r="AR28" s="24">
        <v>0</v>
      </c>
      <c r="AS28" s="24">
        <f t="shared" si="4"/>
        <v>261</v>
      </c>
      <c r="AT28" s="24">
        <f t="shared" si="5"/>
        <v>72.550000000000011</v>
      </c>
      <c r="AU28" s="24">
        <v>5</v>
      </c>
      <c r="AV28" s="24">
        <v>0.41</v>
      </c>
      <c r="AW28" s="24">
        <v>7</v>
      </c>
      <c r="AX28" s="24">
        <v>0.02</v>
      </c>
      <c r="AY28" s="24">
        <v>1</v>
      </c>
      <c r="AZ28" s="24">
        <v>0.02</v>
      </c>
      <c r="BA28" s="24">
        <v>1</v>
      </c>
      <c r="BB28" s="24">
        <v>0.04</v>
      </c>
      <c r="BC28" s="24">
        <v>10</v>
      </c>
      <c r="BD28" s="24">
        <v>0.75</v>
      </c>
      <c r="BE28" s="24">
        <v>20</v>
      </c>
      <c r="BF28" s="24">
        <v>0.81</v>
      </c>
      <c r="BG28" s="24">
        <v>302</v>
      </c>
      <c r="BH28" s="24">
        <v>357.12</v>
      </c>
      <c r="BI28" s="24">
        <f t="shared" si="6"/>
        <v>334</v>
      </c>
      <c r="BJ28" s="24">
        <f t="shared" si="7"/>
        <v>358.74</v>
      </c>
      <c r="BK28" s="24">
        <f t="shared" si="8"/>
        <v>595</v>
      </c>
      <c r="BL28" s="24">
        <f t="shared" si="9"/>
        <v>431.29</v>
      </c>
    </row>
    <row r="29" spans="1:64" x14ac:dyDescent="0.25">
      <c r="A29" s="24">
        <v>22</v>
      </c>
      <c r="B29" s="25" t="s">
        <v>64</v>
      </c>
      <c r="C29" s="24">
        <v>88</v>
      </c>
      <c r="D29" s="24">
        <v>17.96</v>
      </c>
      <c r="E29" s="24">
        <v>55</v>
      </c>
      <c r="F29" s="24">
        <v>15.85</v>
      </c>
      <c r="G29" s="24">
        <v>5</v>
      </c>
      <c r="H29" s="24">
        <v>0.1</v>
      </c>
      <c r="I29" s="24">
        <v>7</v>
      </c>
      <c r="J29" s="24">
        <v>0.13</v>
      </c>
      <c r="K29" s="24">
        <v>21</v>
      </c>
      <c r="L29" s="24">
        <v>4.1900000000000004</v>
      </c>
      <c r="M29" s="24">
        <v>2</v>
      </c>
      <c r="N29" s="24">
        <v>0.5</v>
      </c>
      <c r="O29" s="24">
        <v>14</v>
      </c>
      <c r="P29" s="24">
        <v>0.24</v>
      </c>
      <c r="Q29" s="24">
        <f t="shared" si="0"/>
        <v>171</v>
      </c>
      <c r="R29" s="24">
        <f t="shared" si="1"/>
        <v>38.130000000000003</v>
      </c>
      <c r="S29" s="24">
        <v>120</v>
      </c>
      <c r="T29" s="24">
        <v>29.81</v>
      </c>
      <c r="U29" s="24">
        <v>33</v>
      </c>
      <c r="V29" s="24">
        <v>63.8</v>
      </c>
      <c r="W29" s="24">
        <v>22</v>
      </c>
      <c r="X29" s="24">
        <v>44</v>
      </c>
      <c r="Y29" s="24">
        <v>0</v>
      </c>
      <c r="Z29" s="24">
        <v>0</v>
      </c>
      <c r="AA29" s="24">
        <v>0</v>
      </c>
      <c r="AB29" s="24">
        <v>0</v>
      </c>
      <c r="AC29" s="24">
        <f t="shared" si="2"/>
        <v>175</v>
      </c>
      <c r="AD29" s="24">
        <f t="shared" si="3"/>
        <v>137.61000000000001</v>
      </c>
      <c r="AE29" s="24">
        <v>0</v>
      </c>
      <c r="AF29" s="24">
        <v>0</v>
      </c>
      <c r="AG29" s="24">
        <v>1</v>
      </c>
      <c r="AH29" s="24">
        <v>0.04</v>
      </c>
      <c r="AI29" s="24">
        <v>33</v>
      </c>
      <c r="AJ29" s="24">
        <v>4.95</v>
      </c>
      <c r="AK29" s="24">
        <v>0</v>
      </c>
      <c r="AL29" s="24">
        <v>0</v>
      </c>
      <c r="AM29" s="24">
        <v>0</v>
      </c>
      <c r="AN29" s="24">
        <v>0</v>
      </c>
      <c r="AO29" s="24">
        <v>6</v>
      </c>
      <c r="AP29" s="24">
        <v>0.06</v>
      </c>
      <c r="AQ29" s="24">
        <v>0</v>
      </c>
      <c r="AR29" s="24">
        <v>0</v>
      </c>
      <c r="AS29" s="24">
        <f t="shared" si="4"/>
        <v>386</v>
      </c>
      <c r="AT29" s="24">
        <f t="shared" si="5"/>
        <v>180.79</v>
      </c>
      <c r="AU29" s="24">
        <v>14</v>
      </c>
      <c r="AV29" s="24">
        <v>1.72</v>
      </c>
      <c r="AW29" s="24">
        <v>7</v>
      </c>
      <c r="AX29" s="24">
        <v>0.02</v>
      </c>
      <c r="AY29" s="24">
        <v>1</v>
      </c>
      <c r="AZ29" s="24">
        <v>0.02</v>
      </c>
      <c r="BA29" s="24">
        <v>1</v>
      </c>
      <c r="BB29" s="24">
        <v>0.04</v>
      </c>
      <c r="BC29" s="24">
        <v>12</v>
      </c>
      <c r="BD29" s="24">
        <v>0.97</v>
      </c>
      <c r="BE29" s="24">
        <v>20</v>
      </c>
      <c r="BF29" s="24">
        <v>0.81</v>
      </c>
      <c r="BG29" s="24">
        <v>75</v>
      </c>
      <c r="BH29" s="24">
        <v>56.58</v>
      </c>
      <c r="BI29" s="24">
        <f t="shared" si="6"/>
        <v>109</v>
      </c>
      <c r="BJ29" s="24">
        <f t="shared" si="7"/>
        <v>58.42</v>
      </c>
      <c r="BK29" s="24">
        <f t="shared" si="8"/>
        <v>495</v>
      </c>
      <c r="BL29" s="24">
        <f t="shared" si="9"/>
        <v>239.20999999999998</v>
      </c>
    </row>
    <row r="30" spans="1:64" x14ac:dyDescent="0.25">
      <c r="A30" s="24">
        <v>23</v>
      </c>
      <c r="B30" s="25" t="s">
        <v>65</v>
      </c>
      <c r="C30" s="24">
        <v>32</v>
      </c>
      <c r="D30" s="24">
        <v>7.74</v>
      </c>
      <c r="E30" s="24">
        <v>5</v>
      </c>
      <c r="F30" s="24">
        <v>6.45</v>
      </c>
      <c r="G30" s="24">
        <v>5</v>
      </c>
      <c r="H30" s="24">
        <v>0.1</v>
      </c>
      <c r="I30" s="24">
        <v>2</v>
      </c>
      <c r="J30" s="24">
        <v>0.02</v>
      </c>
      <c r="K30" s="24">
        <v>16</v>
      </c>
      <c r="L30" s="24">
        <v>1.79</v>
      </c>
      <c r="M30" s="24">
        <v>0</v>
      </c>
      <c r="N30" s="24">
        <v>0</v>
      </c>
      <c r="O30" s="24">
        <v>10</v>
      </c>
      <c r="P30" s="24">
        <v>0.15</v>
      </c>
      <c r="Q30" s="24">
        <f t="shared" si="0"/>
        <v>55</v>
      </c>
      <c r="R30" s="24">
        <f t="shared" si="1"/>
        <v>16</v>
      </c>
      <c r="S30" s="24">
        <v>77</v>
      </c>
      <c r="T30" s="24">
        <v>2.2000000000000002</v>
      </c>
      <c r="U30" s="24">
        <v>22</v>
      </c>
      <c r="V30" s="24">
        <v>2.2000000000000002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f t="shared" si="2"/>
        <v>99</v>
      </c>
      <c r="AD30" s="24">
        <f t="shared" si="3"/>
        <v>4.4000000000000004</v>
      </c>
      <c r="AE30" s="24">
        <v>0</v>
      </c>
      <c r="AF30" s="24">
        <v>0</v>
      </c>
      <c r="AG30" s="24">
        <v>1</v>
      </c>
      <c r="AH30" s="24">
        <v>0.04</v>
      </c>
      <c r="AI30" s="24">
        <v>11</v>
      </c>
      <c r="AJ30" s="24">
        <v>1.65</v>
      </c>
      <c r="AK30" s="24">
        <v>0</v>
      </c>
      <c r="AL30" s="24">
        <v>0</v>
      </c>
      <c r="AM30" s="24">
        <v>0</v>
      </c>
      <c r="AN30" s="24">
        <v>0</v>
      </c>
      <c r="AO30" s="24">
        <v>6</v>
      </c>
      <c r="AP30" s="24">
        <v>0.06</v>
      </c>
      <c r="AQ30" s="24">
        <v>0</v>
      </c>
      <c r="AR30" s="24">
        <v>0</v>
      </c>
      <c r="AS30" s="24">
        <f t="shared" si="4"/>
        <v>172</v>
      </c>
      <c r="AT30" s="24">
        <f t="shared" si="5"/>
        <v>22.149999999999995</v>
      </c>
      <c r="AU30" s="24">
        <v>5</v>
      </c>
      <c r="AV30" s="24">
        <v>0.41</v>
      </c>
      <c r="AW30" s="24">
        <v>7</v>
      </c>
      <c r="AX30" s="24">
        <v>0.02</v>
      </c>
      <c r="AY30" s="24">
        <v>1</v>
      </c>
      <c r="AZ30" s="24">
        <v>0.02</v>
      </c>
      <c r="BA30" s="24">
        <v>1</v>
      </c>
      <c r="BB30" s="24">
        <v>0.04</v>
      </c>
      <c r="BC30" s="24">
        <v>10</v>
      </c>
      <c r="BD30" s="24">
        <v>0.75</v>
      </c>
      <c r="BE30" s="24">
        <v>20</v>
      </c>
      <c r="BF30" s="24">
        <v>0.81</v>
      </c>
      <c r="BG30" s="24">
        <v>26</v>
      </c>
      <c r="BH30" s="24">
        <v>0.32</v>
      </c>
      <c r="BI30" s="24">
        <f t="shared" si="6"/>
        <v>58</v>
      </c>
      <c r="BJ30" s="24">
        <f t="shared" si="7"/>
        <v>1.9400000000000002</v>
      </c>
      <c r="BK30" s="24">
        <f t="shared" si="8"/>
        <v>230</v>
      </c>
      <c r="BL30" s="24">
        <f t="shared" si="9"/>
        <v>24.089999999999996</v>
      </c>
    </row>
    <row r="31" spans="1:64" x14ac:dyDescent="0.25">
      <c r="A31" s="24">
        <v>24</v>
      </c>
      <c r="B31" s="25" t="s">
        <v>66</v>
      </c>
      <c r="C31" s="24">
        <v>20</v>
      </c>
      <c r="D31" s="24">
        <v>0.8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10</v>
      </c>
      <c r="P31" s="24">
        <v>0.15</v>
      </c>
      <c r="Q31" s="24">
        <f t="shared" si="0"/>
        <v>20</v>
      </c>
      <c r="R31" s="24">
        <f t="shared" si="1"/>
        <v>0.8</v>
      </c>
      <c r="S31" s="24">
        <v>110</v>
      </c>
      <c r="T31" s="24">
        <v>27.5</v>
      </c>
      <c r="U31" s="24">
        <v>44</v>
      </c>
      <c r="V31" s="24">
        <v>28.6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f t="shared" si="2"/>
        <v>154</v>
      </c>
      <c r="AD31" s="24">
        <f t="shared" si="3"/>
        <v>56.1</v>
      </c>
      <c r="AE31" s="24">
        <v>0</v>
      </c>
      <c r="AF31" s="24">
        <v>0</v>
      </c>
      <c r="AG31" s="24">
        <v>1</v>
      </c>
      <c r="AH31" s="24">
        <v>0.04</v>
      </c>
      <c r="AI31" s="24">
        <v>22</v>
      </c>
      <c r="AJ31" s="24">
        <v>3.3</v>
      </c>
      <c r="AK31" s="24">
        <v>0</v>
      </c>
      <c r="AL31" s="24">
        <v>0</v>
      </c>
      <c r="AM31" s="24">
        <v>0</v>
      </c>
      <c r="AN31" s="24">
        <v>0</v>
      </c>
      <c r="AO31" s="24">
        <v>6</v>
      </c>
      <c r="AP31" s="24">
        <v>0.06</v>
      </c>
      <c r="AQ31" s="24">
        <v>0</v>
      </c>
      <c r="AR31" s="24">
        <v>0</v>
      </c>
      <c r="AS31" s="24">
        <f t="shared" si="4"/>
        <v>203</v>
      </c>
      <c r="AT31" s="24">
        <f t="shared" si="5"/>
        <v>60.3</v>
      </c>
      <c r="AU31" s="24">
        <v>22</v>
      </c>
      <c r="AV31" s="24">
        <v>0.83</v>
      </c>
      <c r="AW31" s="24">
        <v>6</v>
      </c>
      <c r="AX31" s="24">
        <v>0.02</v>
      </c>
      <c r="AY31" s="24">
        <v>0</v>
      </c>
      <c r="AZ31" s="24">
        <v>0</v>
      </c>
      <c r="BA31" s="24">
        <v>0</v>
      </c>
      <c r="BB31" s="24">
        <v>0</v>
      </c>
      <c r="BC31" s="24">
        <v>22</v>
      </c>
      <c r="BD31" s="24">
        <v>4.95</v>
      </c>
      <c r="BE31" s="24">
        <v>66</v>
      </c>
      <c r="BF31" s="24">
        <v>3.74</v>
      </c>
      <c r="BG31" s="24">
        <v>11</v>
      </c>
      <c r="BH31" s="24">
        <v>1.1100000000000001</v>
      </c>
      <c r="BI31" s="24">
        <f t="shared" si="6"/>
        <v>99</v>
      </c>
      <c r="BJ31" s="24">
        <f t="shared" si="7"/>
        <v>9.8000000000000007</v>
      </c>
      <c r="BK31" s="24">
        <f t="shared" si="8"/>
        <v>302</v>
      </c>
      <c r="BL31" s="24">
        <f t="shared" si="9"/>
        <v>70.099999999999994</v>
      </c>
    </row>
    <row r="32" spans="1:64" x14ac:dyDescent="0.25">
      <c r="A32" s="24">
        <v>25</v>
      </c>
      <c r="B32" s="25" t="s">
        <v>67</v>
      </c>
      <c r="C32" s="24">
        <v>58</v>
      </c>
      <c r="D32" s="24">
        <v>18.940000000000001</v>
      </c>
      <c r="E32" s="24">
        <v>22</v>
      </c>
      <c r="F32" s="24">
        <v>18.16</v>
      </c>
      <c r="G32" s="24">
        <v>2</v>
      </c>
      <c r="H32" s="24">
        <v>0.04</v>
      </c>
      <c r="I32" s="24">
        <v>6</v>
      </c>
      <c r="J32" s="24">
        <v>0.16</v>
      </c>
      <c r="K32" s="24">
        <v>22</v>
      </c>
      <c r="L32" s="24">
        <v>4.29</v>
      </c>
      <c r="M32" s="24">
        <v>3</v>
      </c>
      <c r="N32" s="24">
        <v>1.3</v>
      </c>
      <c r="O32" s="24">
        <v>10</v>
      </c>
      <c r="P32" s="24">
        <v>0.15</v>
      </c>
      <c r="Q32" s="24">
        <f t="shared" si="0"/>
        <v>108</v>
      </c>
      <c r="R32" s="24">
        <f t="shared" si="1"/>
        <v>41.55</v>
      </c>
      <c r="S32" s="24">
        <v>213</v>
      </c>
      <c r="T32" s="24">
        <v>87.01</v>
      </c>
      <c r="U32" s="24">
        <v>60</v>
      </c>
      <c r="V32" s="24">
        <v>107.69</v>
      </c>
      <c r="W32" s="24">
        <v>44</v>
      </c>
      <c r="X32" s="24">
        <v>440</v>
      </c>
      <c r="Y32" s="24">
        <v>0</v>
      </c>
      <c r="Z32" s="24">
        <v>0</v>
      </c>
      <c r="AA32" s="24">
        <v>0</v>
      </c>
      <c r="AB32" s="24">
        <v>0</v>
      </c>
      <c r="AC32" s="24">
        <f t="shared" si="2"/>
        <v>317</v>
      </c>
      <c r="AD32" s="24">
        <f t="shared" si="3"/>
        <v>634.70000000000005</v>
      </c>
      <c r="AE32" s="24">
        <v>0</v>
      </c>
      <c r="AF32" s="24">
        <v>0</v>
      </c>
      <c r="AG32" s="24">
        <v>1</v>
      </c>
      <c r="AH32" s="24">
        <v>0.04</v>
      </c>
      <c r="AI32" s="24">
        <v>17</v>
      </c>
      <c r="AJ32" s="24">
        <v>2.48</v>
      </c>
      <c r="AK32" s="24">
        <v>0</v>
      </c>
      <c r="AL32" s="24">
        <v>0</v>
      </c>
      <c r="AM32" s="24">
        <v>0</v>
      </c>
      <c r="AN32" s="24">
        <v>0</v>
      </c>
      <c r="AO32" s="24">
        <v>6</v>
      </c>
      <c r="AP32" s="24">
        <v>0.06</v>
      </c>
      <c r="AQ32" s="24">
        <v>0</v>
      </c>
      <c r="AR32" s="24">
        <v>0</v>
      </c>
      <c r="AS32" s="24">
        <f t="shared" si="4"/>
        <v>449</v>
      </c>
      <c r="AT32" s="24">
        <f t="shared" si="5"/>
        <v>678.82999999999993</v>
      </c>
      <c r="AU32" s="24">
        <v>47</v>
      </c>
      <c r="AV32" s="24">
        <v>44.4</v>
      </c>
      <c r="AW32" s="24">
        <v>12</v>
      </c>
      <c r="AX32" s="24">
        <v>0.06</v>
      </c>
      <c r="AY32" s="24">
        <v>1</v>
      </c>
      <c r="AZ32" s="24">
        <v>0.02</v>
      </c>
      <c r="BA32" s="24">
        <v>1</v>
      </c>
      <c r="BB32" s="24">
        <v>0.04</v>
      </c>
      <c r="BC32" s="24">
        <v>12</v>
      </c>
      <c r="BD32" s="24">
        <v>0.97</v>
      </c>
      <c r="BE32" s="24">
        <v>40</v>
      </c>
      <c r="BF32" s="24">
        <v>1.63</v>
      </c>
      <c r="BG32" s="24">
        <v>2330</v>
      </c>
      <c r="BH32" s="24">
        <v>1256.94</v>
      </c>
      <c r="BI32" s="24">
        <f t="shared" si="6"/>
        <v>2384</v>
      </c>
      <c r="BJ32" s="24">
        <f t="shared" si="7"/>
        <v>1259.6000000000001</v>
      </c>
      <c r="BK32" s="24">
        <f t="shared" si="8"/>
        <v>2833</v>
      </c>
      <c r="BL32" s="24">
        <f t="shared" si="9"/>
        <v>1938.43</v>
      </c>
    </row>
    <row r="33" spans="1:64" x14ac:dyDescent="0.25">
      <c r="A33" s="24">
        <v>26</v>
      </c>
      <c r="B33" s="25" t="s">
        <v>68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f t="shared" si="0"/>
        <v>0</v>
      </c>
      <c r="R33" s="24">
        <f t="shared" si="1"/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f t="shared" si="2"/>
        <v>0</v>
      </c>
      <c r="AD33" s="24">
        <f t="shared" si="3"/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f t="shared" si="4"/>
        <v>0</v>
      </c>
      <c r="AT33" s="24">
        <f t="shared" si="5"/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f t="shared" si="6"/>
        <v>0</v>
      </c>
      <c r="BJ33" s="24">
        <f t="shared" si="7"/>
        <v>0</v>
      </c>
      <c r="BK33" s="24">
        <f t="shared" si="8"/>
        <v>0</v>
      </c>
      <c r="BL33" s="24">
        <f t="shared" si="9"/>
        <v>0</v>
      </c>
    </row>
    <row r="34" spans="1:64" x14ac:dyDescent="0.25">
      <c r="A34" s="24">
        <v>27</v>
      </c>
      <c r="B34" s="25" t="s">
        <v>69</v>
      </c>
      <c r="C34" s="24">
        <v>40</v>
      </c>
      <c r="D34" s="24">
        <v>6.94</v>
      </c>
      <c r="E34" s="24">
        <v>602</v>
      </c>
      <c r="F34" s="24">
        <v>28.31</v>
      </c>
      <c r="G34" s="24">
        <v>2</v>
      </c>
      <c r="H34" s="24">
        <v>7.85</v>
      </c>
      <c r="I34" s="24">
        <v>5</v>
      </c>
      <c r="J34" s="24">
        <v>0.08</v>
      </c>
      <c r="K34" s="24">
        <v>31</v>
      </c>
      <c r="L34" s="24">
        <v>2.06</v>
      </c>
      <c r="M34" s="24">
        <v>0</v>
      </c>
      <c r="N34" s="24">
        <v>0</v>
      </c>
      <c r="O34" s="24">
        <v>0</v>
      </c>
      <c r="P34" s="24">
        <v>0</v>
      </c>
      <c r="Q34" s="24">
        <f t="shared" si="0"/>
        <v>678</v>
      </c>
      <c r="R34" s="24">
        <f t="shared" si="1"/>
        <v>37.39</v>
      </c>
      <c r="S34" s="24">
        <v>30</v>
      </c>
      <c r="T34" s="24">
        <v>4.99</v>
      </c>
      <c r="U34" s="24">
        <v>5</v>
      </c>
      <c r="V34" s="24">
        <v>1.44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f t="shared" si="2"/>
        <v>35</v>
      </c>
      <c r="AD34" s="24">
        <f t="shared" si="3"/>
        <v>6.43</v>
      </c>
      <c r="AE34" s="24">
        <v>0</v>
      </c>
      <c r="AF34" s="24">
        <v>0</v>
      </c>
      <c r="AG34" s="24">
        <v>0</v>
      </c>
      <c r="AH34" s="24">
        <v>0</v>
      </c>
      <c r="AI34" s="24">
        <v>25</v>
      </c>
      <c r="AJ34" s="24">
        <v>2.5499999999999998</v>
      </c>
      <c r="AK34" s="24">
        <v>0</v>
      </c>
      <c r="AL34" s="24">
        <v>0</v>
      </c>
      <c r="AM34" s="24">
        <v>0</v>
      </c>
      <c r="AN34" s="24">
        <v>0</v>
      </c>
      <c r="AO34" s="24">
        <v>7</v>
      </c>
      <c r="AP34" s="24">
        <v>0.44</v>
      </c>
      <c r="AQ34" s="24">
        <v>0</v>
      </c>
      <c r="AR34" s="24">
        <v>0</v>
      </c>
      <c r="AS34" s="24">
        <f t="shared" si="4"/>
        <v>745</v>
      </c>
      <c r="AT34" s="24">
        <f t="shared" si="5"/>
        <v>46.809999999999995</v>
      </c>
      <c r="AU34" s="24">
        <v>56</v>
      </c>
      <c r="AV34" s="24">
        <v>2.02</v>
      </c>
      <c r="AW34" s="24">
        <v>13</v>
      </c>
      <c r="AX34" s="24">
        <v>0.09</v>
      </c>
      <c r="AY34" s="24">
        <v>3</v>
      </c>
      <c r="AZ34" s="24">
        <v>0.03</v>
      </c>
      <c r="BA34" s="24">
        <v>3</v>
      </c>
      <c r="BB34" s="24">
        <v>0.08</v>
      </c>
      <c r="BC34" s="24">
        <v>30</v>
      </c>
      <c r="BD34" s="24">
        <v>1.78</v>
      </c>
      <c r="BE34" s="24">
        <v>45</v>
      </c>
      <c r="BF34" s="24">
        <v>3.66</v>
      </c>
      <c r="BG34" s="24">
        <v>460</v>
      </c>
      <c r="BH34" s="24">
        <v>10.94</v>
      </c>
      <c r="BI34" s="24">
        <f t="shared" si="6"/>
        <v>541</v>
      </c>
      <c r="BJ34" s="24">
        <f t="shared" si="7"/>
        <v>16.490000000000002</v>
      </c>
      <c r="BK34" s="24">
        <f t="shared" si="8"/>
        <v>1286</v>
      </c>
      <c r="BL34" s="24">
        <f t="shared" si="9"/>
        <v>63.3</v>
      </c>
    </row>
    <row r="35" spans="1:64" x14ac:dyDescent="0.25">
      <c r="A35" s="24">
        <v>28</v>
      </c>
      <c r="B35" s="25" t="s">
        <v>70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f t="shared" si="0"/>
        <v>0</v>
      </c>
      <c r="R35" s="24">
        <f t="shared" si="1"/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f t="shared" si="2"/>
        <v>0</v>
      </c>
      <c r="AD35" s="24">
        <f t="shared" si="3"/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f t="shared" si="4"/>
        <v>0</v>
      </c>
      <c r="AT35" s="24">
        <f t="shared" si="5"/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f t="shared" si="6"/>
        <v>0</v>
      </c>
      <c r="BJ35" s="24">
        <f t="shared" si="7"/>
        <v>0</v>
      </c>
      <c r="BK35" s="24">
        <f t="shared" si="8"/>
        <v>0</v>
      </c>
      <c r="BL35" s="24">
        <f t="shared" si="9"/>
        <v>0</v>
      </c>
    </row>
    <row r="36" spans="1:64" s="23" customFormat="1" x14ac:dyDescent="0.25">
      <c r="A36" s="120" t="s">
        <v>71</v>
      </c>
      <c r="B36" s="121"/>
      <c r="C36" s="26">
        <f t="shared" ref="C36:AH36" si="10">SUM(C8:C35)</f>
        <v>4251</v>
      </c>
      <c r="D36" s="26">
        <f t="shared" si="10"/>
        <v>600.42000000000007</v>
      </c>
      <c r="E36" s="26">
        <f t="shared" si="10"/>
        <v>4596</v>
      </c>
      <c r="F36" s="26">
        <f t="shared" si="10"/>
        <v>605.16999999999996</v>
      </c>
      <c r="G36" s="26">
        <f t="shared" si="10"/>
        <v>2380</v>
      </c>
      <c r="H36" s="26">
        <f t="shared" si="10"/>
        <v>60.480000000000018</v>
      </c>
      <c r="I36" s="26">
        <f t="shared" si="10"/>
        <v>681</v>
      </c>
      <c r="J36" s="26">
        <f t="shared" si="10"/>
        <v>9.73</v>
      </c>
      <c r="K36" s="26">
        <f t="shared" si="10"/>
        <v>620</v>
      </c>
      <c r="L36" s="26">
        <f t="shared" si="10"/>
        <v>84.690000000000012</v>
      </c>
      <c r="M36" s="26">
        <f t="shared" si="10"/>
        <v>46</v>
      </c>
      <c r="N36" s="26">
        <f t="shared" si="10"/>
        <v>12.63</v>
      </c>
      <c r="O36" s="26">
        <f t="shared" si="10"/>
        <v>1460</v>
      </c>
      <c r="P36" s="26">
        <f t="shared" si="10"/>
        <v>63.000000000000007</v>
      </c>
      <c r="Q36" s="26">
        <f t="shared" si="10"/>
        <v>10148</v>
      </c>
      <c r="R36" s="26">
        <f t="shared" si="10"/>
        <v>1300.01</v>
      </c>
      <c r="S36" s="26">
        <f t="shared" si="10"/>
        <v>2749</v>
      </c>
      <c r="T36" s="26">
        <f t="shared" si="10"/>
        <v>730.92000000000007</v>
      </c>
      <c r="U36" s="26">
        <f t="shared" si="10"/>
        <v>722</v>
      </c>
      <c r="V36" s="26">
        <f t="shared" si="10"/>
        <v>980.95</v>
      </c>
      <c r="W36" s="26">
        <f t="shared" si="10"/>
        <v>323</v>
      </c>
      <c r="X36" s="26">
        <f t="shared" si="10"/>
        <v>1374.4</v>
      </c>
      <c r="Y36" s="26">
        <f t="shared" si="10"/>
        <v>0</v>
      </c>
      <c r="Z36" s="26">
        <f t="shared" si="10"/>
        <v>0</v>
      </c>
      <c r="AA36" s="26">
        <f t="shared" si="10"/>
        <v>0</v>
      </c>
      <c r="AB36" s="26">
        <f t="shared" si="10"/>
        <v>0</v>
      </c>
      <c r="AC36" s="26">
        <f t="shared" si="10"/>
        <v>3794</v>
      </c>
      <c r="AD36" s="26">
        <f t="shared" si="10"/>
        <v>3086.2699999999991</v>
      </c>
      <c r="AE36" s="26">
        <f t="shared" si="10"/>
        <v>24</v>
      </c>
      <c r="AF36" s="26">
        <f t="shared" si="10"/>
        <v>4.7300000000000004</v>
      </c>
      <c r="AG36" s="26">
        <f t="shared" si="10"/>
        <v>314</v>
      </c>
      <c r="AH36" s="26">
        <f t="shared" si="10"/>
        <v>11.119999999999992</v>
      </c>
      <c r="AI36" s="26">
        <f t="shared" ref="AI36:BN36" si="11">SUM(AI8:AI35)</f>
        <v>1964</v>
      </c>
      <c r="AJ36" s="26">
        <f t="shared" si="11"/>
        <v>273.18000000000006</v>
      </c>
      <c r="AK36" s="26">
        <f t="shared" si="11"/>
        <v>176</v>
      </c>
      <c r="AL36" s="26">
        <f t="shared" si="11"/>
        <v>1.7100000000000004</v>
      </c>
      <c r="AM36" s="26">
        <f t="shared" si="11"/>
        <v>213</v>
      </c>
      <c r="AN36" s="26">
        <f t="shared" si="11"/>
        <v>0.79</v>
      </c>
      <c r="AO36" s="26">
        <f t="shared" si="11"/>
        <v>3098</v>
      </c>
      <c r="AP36" s="26">
        <f t="shared" si="11"/>
        <v>34.42</v>
      </c>
      <c r="AQ36" s="26">
        <f t="shared" si="11"/>
        <v>0</v>
      </c>
      <c r="AR36" s="26">
        <f t="shared" si="11"/>
        <v>0</v>
      </c>
      <c r="AS36" s="26">
        <f t="shared" si="11"/>
        <v>19731</v>
      </c>
      <c r="AT36" s="26">
        <f t="shared" si="11"/>
        <v>4712.2300000000005</v>
      </c>
      <c r="AU36" s="26">
        <f t="shared" si="11"/>
        <v>6432</v>
      </c>
      <c r="AV36" s="26">
        <f t="shared" si="11"/>
        <v>231.07000000000005</v>
      </c>
      <c r="AW36" s="26">
        <f t="shared" si="11"/>
        <v>3255</v>
      </c>
      <c r="AX36" s="26">
        <f t="shared" si="11"/>
        <v>15.749999999999995</v>
      </c>
      <c r="AY36" s="26">
        <f t="shared" si="11"/>
        <v>69</v>
      </c>
      <c r="AZ36" s="26">
        <f t="shared" si="11"/>
        <v>1.0800000000000005</v>
      </c>
      <c r="BA36" s="26">
        <f t="shared" si="11"/>
        <v>109</v>
      </c>
      <c r="BB36" s="26">
        <f t="shared" si="11"/>
        <v>4.07</v>
      </c>
      <c r="BC36" s="26">
        <f t="shared" si="11"/>
        <v>2143</v>
      </c>
      <c r="BD36" s="26">
        <f t="shared" si="11"/>
        <v>350.53000000000003</v>
      </c>
      <c r="BE36" s="26">
        <f t="shared" si="11"/>
        <v>8589</v>
      </c>
      <c r="BF36" s="26">
        <f t="shared" si="11"/>
        <v>283.62000000000006</v>
      </c>
      <c r="BG36" s="26">
        <f t="shared" si="11"/>
        <v>38487</v>
      </c>
      <c r="BH36" s="26">
        <f t="shared" si="11"/>
        <v>4037.0800000000004</v>
      </c>
      <c r="BI36" s="26">
        <f t="shared" si="11"/>
        <v>49397</v>
      </c>
      <c r="BJ36" s="26">
        <f t="shared" si="11"/>
        <v>4676.38</v>
      </c>
      <c r="BK36" s="26">
        <f t="shared" si="11"/>
        <v>69128</v>
      </c>
      <c r="BL36" s="26">
        <f t="shared" si="11"/>
        <v>9388.61</v>
      </c>
    </row>
  </sheetData>
  <mergeCells count="39">
    <mergeCell ref="A36:B36"/>
    <mergeCell ref="A5:A7"/>
    <mergeCell ref="B5:B7"/>
    <mergeCell ref="C5:F5"/>
    <mergeCell ref="I5:J6"/>
    <mergeCell ref="K5:L6"/>
    <mergeCell ref="G5:H6"/>
    <mergeCell ref="B2:BJ2"/>
    <mergeCell ref="B3:BJ3"/>
    <mergeCell ref="C4:AX4"/>
    <mergeCell ref="AY4:BJ4"/>
    <mergeCell ref="Q5:R6"/>
    <mergeCell ref="C6:D6"/>
    <mergeCell ref="E6:F6"/>
    <mergeCell ref="BG5:BH6"/>
    <mergeCell ref="BI5:BJ6"/>
    <mergeCell ref="AS5:AT6"/>
    <mergeCell ref="AY5:AZ6"/>
    <mergeCell ref="BA5:BB6"/>
    <mergeCell ref="AI5:AJ6"/>
    <mergeCell ref="AK5:AL6"/>
    <mergeCell ref="AO5:AP6"/>
    <mergeCell ref="AC5:AD6"/>
    <mergeCell ref="BC5:BD6"/>
    <mergeCell ref="BE5:BF6"/>
    <mergeCell ref="AE5:AF6"/>
    <mergeCell ref="AG5:AH6"/>
    <mergeCell ref="BK4:BL6"/>
    <mergeCell ref="AM5:AN6"/>
    <mergeCell ref="AW5:AX6"/>
    <mergeCell ref="M5:N6"/>
    <mergeCell ref="O5:P6"/>
    <mergeCell ref="AA5:AB6"/>
    <mergeCell ref="AQ5:AR6"/>
    <mergeCell ref="AU5:AV6"/>
    <mergeCell ref="S5:T6"/>
    <mergeCell ref="U5:V6"/>
    <mergeCell ref="W5:X6"/>
    <mergeCell ref="Y5:Z6"/>
  </mergeCells>
  <pageMargins left="0.70866141732283472" right="0.70866141732283472" top="0.74803149606299213" bottom="0.74803149606299213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"/>
  <sheetViews>
    <sheetView tabSelected="1" topLeftCell="AF1" zoomScale="76" zoomScaleNormal="76" workbookViewId="0"/>
  </sheetViews>
  <sheetFormatPr defaultRowHeight="15" x14ac:dyDescent="0.25"/>
  <cols>
    <col min="1" max="1" width="6.28515625" style="21" customWidth="1"/>
    <col min="2" max="2" width="64.5703125" style="21" customWidth="1"/>
    <col min="3" max="63" width="14.7109375" style="21" customWidth="1"/>
    <col min="64" max="64" width="20.5703125" style="22" customWidth="1"/>
    <col min="65" max="65" width="9.140625" hidden="1" customWidth="1"/>
  </cols>
  <sheetData>
    <row r="1" spans="1:64" ht="29.25" customHeight="1" x14ac:dyDescent="0.25">
      <c r="B1" s="20" t="s">
        <v>0</v>
      </c>
    </row>
    <row r="2" spans="1:64" ht="21.75" customHeight="1" x14ac:dyDescent="0.3"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</row>
    <row r="3" spans="1:64" ht="16.5" x14ac:dyDescent="0.35">
      <c r="B3" s="78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</row>
    <row r="4" spans="1:64" ht="15.75" x14ac:dyDescent="0.25">
      <c r="B4" s="21" t="s">
        <v>3</v>
      </c>
      <c r="C4" s="122" t="s">
        <v>4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4"/>
      <c r="AY4" s="125" t="s">
        <v>5</v>
      </c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7"/>
      <c r="BK4" s="66" t="s">
        <v>6</v>
      </c>
      <c r="BL4" s="67"/>
    </row>
    <row r="5" spans="1:64" ht="24.75" customHeight="1" x14ac:dyDescent="0.25">
      <c r="A5" s="110" t="s">
        <v>7</v>
      </c>
      <c r="B5" s="113" t="s">
        <v>72</v>
      </c>
      <c r="C5" s="116" t="s">
        <v>9</v>
      </c>
      <c r="D5" s="117"/>
      <c r="E5" s="117"/>
      <c r="F5" s="117"/>
      <c r="G5" s="119" t="s">
        <v>10</v>
      </c>
      <c r="H5" s="44"/>
      <c r="I5" s="118" t="s">
        <v>11</v>
      </c>
      <c r="J5" s="118"/>
      <c r="K5" s="118" t="s">
        <v>12</v>
      </c>
      <c r="L5" s="118"/>
      <c r="M5" s="43" t="s">
        <v>13</v>
      </c>
      <c r="N5" s="44"/>
      <c r="O5" s="43" t="s">
        <v>14</v>
      </c>
      <c r="P5" s="44"/>
      <c r="Q5" s="43" t="s">
        <v>15</v>
      </c>
      <c r="R5" s="86"/>
      <c r="S5" s="53" t="s">
        <v>16</v>
      </c>
      <c r="T5" s="54"/>
      <c r="U5" s="47" t="s">
        <v>17</v>
      </c>
      <c r="V5" s="54"/>
      <c r="W5" s="47" t="s">
        <v>18</v>
      </c>
      <c r="X5" s="54"/>
      <c r="Y5" s="58" t="s">
        <v>19</v>
      </c>
      <c r="Z5" s="58"/>
      <c r="AA5" s="47" t="s">
        <v>20</v>
      </c>
      <c r="AB5" s="44"/>
      <c r="AC5" s="58" t="s">
        <v>21</v>
      </c>
      <c r="AD5" s="108"/>
      <c r="AE5" s="62" t="s">
        <v>22</v>
      </c>
      <c r="AF5" s="63"/>
      <c r="AG5" s="63" t="s">
        <v>23</v>
      </c>
      <c r="AH5" s="63"/>
      <c r="AI5" s="63" t="s">
        <v>24</v>
      </c>
      <c r="AJ5" s="63"/>
      <c r="AK5" s="63" t="s">
        <v>25</v>
      </c>
      <c r="AL5" s="63"/>
      <c r="AM5" s="63" t="s">
        <v>26</v>
      </c>
      <c r="AN5" s="63"/>
      <c r="AO5" s="63" t="s">
        <v>27</v>
      </c>
      <c r="AP5" s="106"/>
      <c r="AQ5" s="48" t="s">
        <v>28</v>
      </c>
      <c r="AR5" s="49"/>
      <c r="AS5" s="97" t="s">
        <v>29</v>
      </c>
      <c r="AT5" s="98"/>
      <c r="AU5" s="52" t="s">
        <v>30</v>
      </c>
      <c r="AV5" s="49"/>
      <c r="AW5" s="72" t="s">
        <v>31</v>
      </c>
      <c r="AX5" s="73"/>
      <c r="AY5" s="48" t="s">
        <v>32</v>
      </c>
      <c r="AZ5" s="101"/>
      <c r="BA5" s="104" t="s">
        <v>33</v>
      </c>
      <c r="BB5" s="60"/>
      <c r="BC5" s="60" t="s">
        <v>34</v>
      </c>
      <c r="BD5" s="60"/>
      <c r="BE5" s="60" t="s">
        <v>35</v>
      </c>
      <c r="BF5" s="60"/>
      <c r="BG5" s="60" t="s">
        <v>36</v>
      </c>
      <c r="BH5" s="91"/>
      <c r="BI5" s="93" t="s">
        <v>37</v>
      </c>
      <c r="BJ5" s="94"/>
      <c r="BK5" s="68"/>
      <c r="BL5" s="69"/>
    </row>
    <row r="6" spans="1:64" ht="36.75" customHeight="1" x14ac:dyDescent="0.25">
      <c r="A6" s="111"/>
      <c r="B6" s="114"/>
      <c r="C6" s="89" t="s">
        <v>38</v>
      </c>
      <c r="D6" s="90"/>
      <c r="E6" s="90" t="s">
        <v>39</v>
      </c>
      <c r="F6" s="90"/>
      <c r="G6" s="45"/>
      <c r="H6" s="46"/>
      <c r="I6" s="90"/>
      <c r="J6" s="90"/>
      <c r="K6" s="90"/>
      <c r="L6" s="90"/>
      <c r="M6" s="45"/>
      <c r="N6" s="46"/>
      <c r="O6" s="45"/>
      <c r="P6" s="46"/>
      <c r="Q6" s="87"/>
      <c r="R6" s="88"/>
      <c r="S6" s="55"/>
      <c r="T6" s="56"/>
      <c r="U6" s="57"/>
      <c r="V6" s="56"/>
      <c r="W6" s="57"/>
      <c r="X6" s="56"/>
      <c r="Y6" s="59"/>
      <c r="Z6" s="59"/>
      <c r="AA6" s="45"/>
      <c r="AB6" s="46"/>
      <c r="AC6" s="59"/>
      <c r="AD6" s="109"/>
      <c r="AE6" s="64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107"/>
      <c r="AQ6" s="50"/>
      <c r="AR6" s="51"/>
      <c r="AS6" s="99"/>
      <c r="AT6" s="100"/>
      <c r="AU6" s="50"/>
      <c r="AV6" s="51"/>
      <c r="AW6" s="74"/>
      <c r="AX6" s="75"/>
      <c r="AY6" s="102"/>
      <c r="AZ6" s="103"/>
      <c r="BA6" s="105"/>
      <c r="BB6" s="61"/>
      <c r="BC6" s="61"/>
      <c r="BD6" s="61"/>
      <c r="BE6" s="61"/>
      <c r="BF6" s="61"/>
      <c r="BG6" s="61"/>
      <c r="BH6" s="92"/>
      <c r="BI6" s="95"/>
      <c r="BJ6" s="96"/>
      <c r="BK6" s="70"/>
      <c r="BL6" s="71"/>
    </row>
    <row r="7" spans="1:64" x14ac:dyDescent="0.25">
      <c r="A7" s="112"/>
      <c r="B7" s="115" t="s">
        <v>40</v>
      </c>
      <c r="C7" s="1" t="s">
        <v>41</v>
      </c>
      <c r="D7" s="2" t="s">
        <v>42</v>
      </c>
      <c r="E7" s="2" t="s">
        <v>41</v>
      </c>
      <c r="F7" s="2" t="s">
        <v>42</v>
      </c>
      <c r="G7" s="2" t="s">
        <v>41</v>
      </c>
      <c r="H7" s="2" t="s">
        <v>42</v>
      </c>
      <c r="I7" s="2" t="s">
        <v>41</v>
      </c>
      <c r="J7" s="2" t="s">
        <v>42</v>
      </c>
      <c r="K7" s="2" t="s">
        <v>41</v>
      </c>
      <c r="L7" s="2" t="s">
        <v>42</v>
      </c>
      <c r="M7" s="2" t="s">
        <v>41</v>
      </c>
      <c r="N7" s="2" t="s">
        <v>42</v>
      </c>
      <c r="O7" s="2" t="s">
        <v>41</v>
      </c>
      <c r="P7" s="2" t="s">
        <v>42</v>
      </c>
      <c r="Q7" s="2" t="s">
        <v>41</v>
      </c>
      <c r="R7" s="3" t="s">
        <v>42</v>
      </c>
      <c r="S7" s="4" t="s">
        <v>41</v>
      </c>
      <c r="T7" s="5" t="s">
        <v>42</v>
      </c>
      <c r="U7" s="5" t="s">
        <v>41</v>
      </c>
      <c r="V7" s="5" t="s">
        <v>42</v>
      </c>
      <c r="W7" s="5" t="s">
        <v>41</v>
      </c>
      <c r="X7" s="5" t="s">
        <v>42</v>
      </c>
      <c r="Y7" s="5" t="s">
        <v>41</v>
      </c>
      <c r="Z7" s="5" t="s">
        <v>42</v>
      </c>
      <c r="AA7" s="5"/>
      <c r="AB7" s="5"/>
      <c r="AC7" s="5" t="s">
        <v>41</v>
      </c>
      <c r="AD7" s="6" t="s">
        <v>42</v>
      </c>
      <c r="AE7" s="7" t="s">
        <v>41</v>
      </c>
      <c r="AF7" s="8" t="s">
        <v>42</v>
      </c>
      <c r="AG7" s="8" t="s">
        <v>41</v>
      </c>
      <c r="AH7" s="8" t="s">
        <v>42</v>
      </c>
      <c r="AI7" s="8" t="s">
        <v>41</v>
      </c>
      <c r="AJ7" s="8" t="s">
        <v>42</v>
      </c>
      <c r="AK7" s="8" t="s">
        <v>41</v>
      </c>
      <c r="AL7" s="8" t="s">
        <v>42</v>
      </c>
      <c r="AM7" s="8" t="s">
        <v>41</v>
      </c>
      <c r="AN7" s="8" t="s">
        <v>42</v>
      </c>
      <c r="AO7" s="8" t="s">
        <v>41</v>
      </c>
      <c r="AP7" s="9" t="s">
        <v>42</v>
      </c>
      <c r="AQ7" s="8" t="s">
        <v>41</v>
      </c>
      <c r="AR7" s="9" t="s">
        <v>42</v>
      </c>
      <c r="AS7" s="10" t="s">
        <v>41</v>
      </c>
      <c r="AT7" s="11" t="s">
        <v>42</v>
      </c>
      <c r="AU7" s="10" t="s">
        <v>41</v>
      </c>
      <c r="AV7" s="11" t="s">
        <v>42</v>
      </c>
      <c r="AW7" s="10" t="s">
        <v>41</v>
      </c>
      <c r="AX7" s="11" t="s">
        <v>42</v>
      </c>
      <c r="AY7" s="7" t="s">
        <v>41</v>
      </c>
      <c r="AZ7" s="9" t="s">
        <v>42</v>
      </c>
      <c r="BA7" s="12" t="s">
        <v>41</v>
      </c>
      <c r="BB7" s="13" t="s">
        <v>42</v>
      </c>
      <c r="BC7" s="13" t="s">
        <v>41</v>
      </c>
      <c r="BD7" s="13" t="s">
        <v>42</v>
      </c>
      <c r="BE7" s="13" t="s">
        <v>41</v>
      </c>
      <c r="BF7" s="13" t="s">
        <v>42</v>
      </c>
      <c r="BG7" s="13" t="s">
        <v>41</v>
      </c>
      <c r="BH7" s="14" t="s">
        <v>42</v>
      </c>
      <c r="BI7" s="15" t="s">
        <v>41</v>
      </c>
      <c r="BJ7" s="16" t="s">
        <v>42</v>
      </c>
      <c r="BK7" s="15" t="s">
        <v>41</v>
      </c>
      <c r="BL7" s="18" t="s">
        <v>42</v>
      </c>
    </row>
    <row r="8" spans="1:64" x14ac:dyDescent="0.25">
      <c r="A8" s="28">
        <v>1</v>
      </c>
      <c r="B8" s="29" t="s">
        <v>73</v>
      </c>
      <c r="C8" s="28">
        <v>1041</v>
      </c>
      <c r="D8" s="28">
        <v>198.22</v>
      </c>
      <c r="E8" s="28">
        <v>671</v>
      </c>
      <c r="F8" s="28">
        <v>215.14</v>
      </c>
      <c r="G8" s="28">
        <v>490</v>
      </c>
      <c r="H8" s="28">
        <v>11.92</v>
      </c>
      <c r="I8" s="28">
        <v>119</v>
      </c>
      <c r="J8" s="28">
        <v>0.92</v>
      </c>
      <c r="K8" s="28">
        <v>367</v>
      </c>
      <c r="L8" s="28">
        <v>43.12</v>
      </c>
      <c r="M8" s="28">
        <v>8</v>
      </c>
      <c r="N8" s="28">
        <v>2.95</v>
      </c>
      <c r="O8" s="28">
        <v>0</v>
      </c>
      <c r="P8" s="28">
        <v>0</v>
      </c>
      <c r="Q8" s="28">
        <f t="shared" ref="Q8:R10" si="0">(C8+E8+I8+K8)</f>
        <v>2198</v>
      </c>
      <c r="R8" s="28">
        <f t="shared" si="0"/>
        <v>457.40000000000003</v>
      </c>
      <c r="S8" s="28">
        <v>350</v>
      </c>
      <c r="T8" s="28">
        <v>264.98</v>
      </c>
      <c r="U8" s="28">
        <v>65</v>
      </c>
      <c r="V8" s="28">
        <v>370.57</v>
      </c>
      <c r="W8" s="28">
        <v>25</v>
      </c>
      <c r="X8" s="28">
        <v>247.71</v>
      </c>
      <c r="Y8" s="28">
        <v>0</v>
      </c>
      <c r="Z8" s="28">
        <v>0</v>
      </c>
      <c r="AA8" s="28">
        <v>0</v>
      </c>
      <c r="AB8" s="28">
        <v>0</v>
      </c>
      <c r="AC8" s="28">
        <f t="shared" ref="AC8:AD10" si="1">(S8+U8+W8+Y8)</f>
        <v>440</v>
      </c>
      <c r="AD8" s="28">
        <f t="shared" si="1"/>
        <v>883.26</v>
      </c>
      <c r="AE8" s="28">
        <v>2</v>
      </c>
      <c r="AF8" s="28">
        <v>0.83</v>
      </c>
      <c r="AG8" s="28">
        <v>17</v>
      </c>
      <c r="AH8" s="28">
        <v>3.12</v>
      </c>
      <c r="AI8" s="28">
        <v>305</v>
      </c>
      <c r="AJ8" s="28">
        <v>47.08</v>
      </c>
      <c r="AK8" s="28">
        <v>13</v>
      </c>
      <c r="AL8" s="28">
        <v>0.54</v>
      </c>
      <c r="AM8" s="28">
        <v>25</v>
      </c>
      <c r="AN8" s="28">
        <v>0.34</v>
      </c>
      <c r="AO8" s="28">
        <v>85</v>
      </c>
      <c r="AP8" s="28">
        <v>3.96</v>
      </c>
      <c r="AQ8" s="28">
        <v>0</v>
      </c>
      <c r="AR8" s="28">
        <v>0</v>
      </c>
      <c r="AS8" s="28">
        <f t="shared" ref="AS8:AT10" si="2">(Q8+AC8+AE8+AG8+AI8+AK8+AM8+AO8)</f>
        <v>3085</v>
      </c>
      <c r="AT8" s="28">
        <f t="shared" si="2"/>
        <v>1396.5299999999997</v>
      </c>
      <c r="AU8" s="28">
        <v>174</v>
      </c>
      <c r="AV8" s="28">
        <v>38.5</v>
      </c>
      <c r="AW8" s="28">
        <v>68</v>
      </c>
      <c r="AX8" s="28">
        <v>0.15</v>
      </c>
      <c r="AY8" s="28">
        <v>69</v>
      </c>
      <c r="AZ8" s="28">
        <v>1.08</v>
      </c>
      <c r="BA8" s="28">
        <v>69</v>
      </c>
      <c r="BB8" s="28">
        <v>3.27</v>
      </c>
      <c r="BC8" s="28">
        <v>410</v>
      </c>
      <c r="BD8" s="28">
        <v>67.13</v>
      </c>
      <c r="BE8" s="28">
        <v>1460</v>
      </c>
      <c r="BF8" s="28">
        <v>80.290000000000006</v>
      </c>
      <c r="BG8" s="28">
        <v>9430</v>
      </c>
      <c r="BH8" s="28">
        <v>1278.75</v>
      </c>
      <c r="BI8" s="28">
        <f t="shared" ref="BI8:BJ10" si="3">(AY8+BA8+BC8+BE8+BG8)</f>
        <v>11438</v>
      </c>
      <c r="BJ8" s="28">
        <f t="shared" si="3"/>
        <v>1430.52</v>
      </c>
      <c r="BK8" s="28">
        <f t="shared" ref="BK8:BL10" si="4">(AS8+BI8)</f>
        <v>14523</v>
      </c>
      <c r="BL8" s="28">
        <f t="shared" si="4"/>
        <v>2827.0499999999997</v>
      </c>
    </row>
    <row r="9" spans="1:64" x14ac:dyDescent="0.25">
      <c r="A9" s="28">
        <v>2</v>
      </c>
      <c r="B9" s="29" t="s">
        <v>74</v>
      </c>
      <c r="C9" s="28">
        <v>1300</v>
      </c>
      <c r="D9" s="28">
        <v>172.2</v>
      </c>
      <c r="E9" s="28">
        <v>3145</v>
      </c>
      <c r="F9" s="28">
        <v>139</v>
      </c>
      <c r="G9" s="28">
        <v>1740</v>
      </c>
      <c r="H9" s="28">
        <v>43.06</v>
      </c>
      <c r="I9" s="28">
        <v>510</v>
      </c>
      <c r="J9" s="28">
        <v>7.36</v>
      </c>
      <c r="K9" s="28">
        <v>150</v>
      </c>
      <c r="L9" s="28">
        <v>6.75</v>
      </c>
      <c r="M9" s="28">
        <v>0</v>
      </c>
      <c r="N9" s="28">
        <v>0</v>
      </c>
      <c r="O9" s="28">
        <v>0</v>
      </c>
      <c r="P9" s="28">
        <v>0</v>
      </c>
      <c r="Q9" s="28">
        <f t="shared" si="0"/>
        <v>5105</v>
      </c>
      <c r="R9" s="28">
        <f t="shared" si="0"/>
        <v>325.31</v>
      </c>
      <c r="S9" s="28">
        <v>320</v>
      </c>
      <c r="T9" s="28">
        <v>32.1</v>
      </c>
      <c r="U9" s="28">
        <v>25</v>
      </c>
      <c r="V9" s="28">
        <v>21.33</v>
      </c>
      <c r="W9" s="28">
        <v>45</v>
      </c>
      <c r="X9" s="28">
        <v>2.4900000000000002</v>
      </c>
      <c r="Y9" s="28">
        <v>0</v>
      </c>
      <c r="Z9" s="28">
        <v>0</v>
      </c>
      <c r="AA9" s="28">
        <v>0</v>
      </c>
      <c r="AB9" s="28">
        <v>0</v>
      </c>
      <c r="AC9" s="28">
        <f t="shared" si="1"/>
        <v>390</v>
      </c>
      <c r="AD9" s="28">
        <f t="shared" si="1"/>
        <v>55.92</v>
      </c>
      <c r="AE9" s="28">
        <v>12</v>
      </c>
      <c r="AF9" s="28">
        <v>1.2</v>
      </c>
      <c r="AG9" s="28">
        <v>185</v>
      </c>
      <c r="AH9" s="28">
        <v>3.4</v>
      </c>
      <c r="AI9" s="28">
        <v>165</v>
      </c>
      <c r="AJ9" s="28">
        <v>8</v>
      </c>
      <c r="AK9" s="28">
        <v>150</v>
      </c>
      <c r="AL9" s="28">
        <v>0.68</v>
      </c>
      <c r="AM9" s="28">
        <v>172</v>
      </c>
      <c r="AN9" s="28">
        <v>0.28000000000000003</v>
      </c>
      <c r="AO9" s="28">
        <v>740</v>
      </c>
      <c r="AP9" s="28">
        <v>7.05</v>
      </c>
      <c r="AQ9" s="28">
        <v>0</v>
      </c>
      <c r="AR9" s="28">
        <v>0</v>
      </c>
      <c r="AS9" s="28">
        <f t="shared" si="2"/>
        <v>6919</v>
      </c>
      <c r="AT9" s="28">
        <f t="shared" si="2"/>
        <v>401.84</v>
      </c>
      <c r="AU9" s="28">
        <v>1570</v>
      </c>
      <c r="AV9" s="28">
        <v>45.05</v>
      </c>
      <c r="AW9" s="28">
        <v>95</v>
      </c>
      <c r="AX9" s="28">
        <v>0.66</v>
      </c>
      <c r="AY9" s="28">
        <v>0</v>
      </c>
      <c r="AZ9" s="28">
        <v>0</v>
      </c>
      <c r="BA9" s="28">
        <v>40</v>
      </c>
      <c r="BB9" s="28">
        <v>0.8</v>
      </c>
      <c r="BC9" s="28">
        <v>110</v>
      </c>
      <c r="BD9" s="28">
        <v>15</v>
      </c>
      <c r="BE9" s="28">
        <v>420</v>
      </c>
      <c r="BF9" s="28">
        <v>13.85</v>
      </c>
      <c r="BG9" s="28">
        <v>1330</v>
      </c>
      <c r="BH9" s="28">
        <v>64.3</v>
      </c>
      <c r="BI9" s="28">
        <f t="shared" si="3"/>
        <v>1900</v>
      </c>
      <c r="BJ9" s="28">
        <f t="shared" si="3"/>
        <v>93.949999999999989</v>
      </c>
      <c r="BK9" s="28">
        <f t="shared" si="4"/>
        <v>8819</v>
      </c>
      <c r="BL9" s="28">
        <f t="shared" si="4"/>
        <v>495.78999999999996</v>
      </c>
    </row>
    <row r="10" spans="1:64" x14ac:dyDescent="0.25">
      <c r="A10" s="28">
        <v>3</v>
      </c>
      <c r="B10" s="29" t="s">
        <v>75</v>
      </c>
      <c r="C10" s="28">
        <v>1910</v>
      </c>
      <c r="D10" s="28">
        <v>230</v>
      </c>
      <c r="E10" s="28">
        <v>780</v>
      </c>
      <c r="F10" s="28">
        <v>251.03</v>
      </c>
      <c r="G10" s="28">
        <v>150</v>
      </c>
      <c r="H10" s="28">
        <v>5.5</v>
      </c>
      <c r="I10" s="28">
        <v>52</v>
      </c>
      <c r="J10" s="28">
        <v>1.45</v>
      </c>
      <c r="K10" s="28">
        <v>103</v>
      </c>
      <c r="L10" s="28">
        <v>34.82</v>
      </c>
      <c r="M10" s="28">
        <v>38</v>
      </c>
      <c r="N10" s="28">
        <v>9.68</v>
      </c>
      <c r="O10" s="28">
        <v>1460</v>
      </c>
      <c r="P10" s="28">
        <v>63</v>
      </c>
      <c r="Q10" s="28">
        <f t="shared" si="0"/>
        <v>2845</v>
      </c>
      <c r="R10" s="28">
        <f t="shared" si="0"/>
        <v>517.29999999999995</v>
      </c>
      <c r="S10" s="28">
        <v>2079</v>
      </c>
      <c r="T10" s="28">
        <v>433.84</v>
      </c>
      <c r="U10" s="28">
        <v>632</v>
      </c>
      <c r="V10" s="28">
        <v>589.04999999999995</v>
      </c>
      <c r="W10" s="28">
        <v>253</v>
      </c>
      <c r="X10" s="28">
        <v>1124.2</v>
      </c>
      <c r="Y10" s="28">
        <v>0</v>
      </c>
      <c r="Z10" s="28">
        <v>0</v>
      </c>
      <c r="AA10" s="28">
        <v>0</v>
      </c>
      <c r="AB10" s="28">
        <v>0</v>
      </c>
      <c r="AC10" s="28">
        <f t="shared" si="1"/>
        <v>2964</v>
      </c>
      <c r="AD10" s="28">
        <f t="shared" si="1"/>
        <v>2147.09</v>
      </c>
      <c r="AE10" s="28">
        <v>10</v>
      </c>
      <c r="AF10" s="28">
        <v>2.7</v>
      </c>
      <c r="AG10" s="28">
        <v>112</v>
      </c>
      <c r="AH10" s="28">
        <v>4.5999999999999996</v>
      </c>
      <c r="AI10" s="28">
        <v>1494</v>
      </c>
      <c r="AJ10" s="28">
        <v>218.1</v>
      </c>
      <c r="AK10" s="28">
        <v>13</v>
      </c>
      <c r="AL10" s="28">
        <v>0.49</v>
      </c>
      <c r="AM10" s="28">
        <v>16</v>
      </c>
      <c r="AN10" s="28">
        <v>0.17</v>
      </c>
      <c r="AO10" s="28">
        <v>2273</v>
      </c>
      <c r="AP10" s="28">
        <v>23.41</v>
      </c>
      <c r="AQ10" s="28">
        <v>0</v>
      </c>
      <c r="AR10" s="28">
        <v>0</v>
      </c>
      <c r="AS10" s="28">
        <f t="shared" si="2"/>
        <v>9727</v>
      </c>
      <c r="AT10" s="28">
        <f t="shared" si="2"/>
        <v>2913.8599999999997</v>
      </c>
      <c r="AU10" s="28">
        <v>4688</v>
      </c>
      <c r="AV10" s="28">
        <v>147.52000000000001</v>
      </c>
      <c r="AW10" s="28">
        <v>3092</v>
      </c>
      <c r="AX10" s="28">
        <v>14.94</v>
      </c>
      <c r="AY10" s="28">
        <v>0</v>
      </c>
      <c r="AZ10" s="28">
        <v>0</v>
      </c>
      <c r="BA10" s="28">
        <v>0</v>
      </c>
      <c r="BB10" s="28">
        <v>0</v>
      </c>
      <c r="BC10" s="28">
        <v>1623</v>
      </c>
      <c r="BD10" s="28">
        <v>268.39999999999998</v>
      </c>
      <c r="BE10" s="28">
        <v>6709</v>
      </c>
      <c r="BF10" s="28">
        <v>189.48</v>
      </c>
      <c r="BG10" s="28">
        <v>27727</v>
      </c>
      <c r="BH10" s="28">
        <v>2694.03</v>
      </c>
      <c r="BI10" s="28">
        <f t="shared" si="3"/>
        <v>36059</v>
      </c>
      <c r="BJ10" s="28">
        <f t="shared" si="3"/>
        <v>3151.9100000000003</v>
      </c>
      <c r="BK10" s="28">
        <f t="shared" si="4"/>
        <v>45786</v>
      </c>
      <c r="BL10" s="28">
        <f t="shared" si="4"/>
        <v>6065.77</v>
      </c>
    </row>
    <row r="11" spans="1:64" s="27" customFormat="1" x14ac:dyDescent="0.25">
      <c r="A11" s="120" t="s">
        <v>71</v>
      </c>
      <c r="B11" s="121"/>
      <c r="C11" s="30">
        <f t="shared" ref="C11:AH11" si="5">SUM(C4:C10)</f>
        <v>4251</v>
      </c>
      <c r="D11" s="30">
        <f t="shared" si="5"/>
        <v>600.41999999999996</v>
      </c>
      <c r="E11" s="30">
        <f t="shared" si="5"/>
        <v>4596</v>
      </c>
      <c r="F11" s="30">
        <f t="shared" si="5"/>
        <v>605.16999999999996</v>
      </c>
      <c r="G11" s="30">
        <f t="shared" si="5"/>
        <v>2380</v>
      </c>
      <c r="H11" s="30">
        <f t="shared" si="5"/>
        <v>60.480000000000004</v>
      </c>
      <c r="I11" s="30">
        <f t="shared" si="5"/>
        <v>681</v>
      </c>
      <c r="J11" s="30">
        <f t="shared" si="5"/>
        <v>9.73</v>
      </c>
      <c r="K11" s="30">
        <f t="shared" si="5"/>
        <v>620</v>
      </c>
      <c r="L11" s="30">
        <f t="shared" si="5"/>
        <v>84.69</v>
      </c>
      <c r="M11" s="30">
        <f t="shared" si="5"/>
        <v>46</v>
      </c>
      <c r="N11" s="30">
        <f t="shared" si="5"/>
        <v>12.629999999999999</v>
      </c>
      <c r="O11" s="30">
        <f t="shared" si="5"/>
        <v>1460</v>
      </c>
      <c r="P11" s="30">
        <f t="shared" si="5"/>
        <v>63</v>
      </c>
      <c r="Q11" s="30">
        <f t="shared" si="5"/>
        <v>10148</v>
      </c>
      <c r="R11" s="30">
        <f t="shared" si="5"/>
        <v>1300.01</v>
      </c>
      <c r="S11" s="30">
        <f t="shared" si="5"/>
        <v>2749</v>
      </c>
      <c r="T11" s="30">
        <f t="shared" si="5"/>
        <v>730.92000000000007</v>
      </c>
      <c r="U11" s="30">
        <f t="shared" si="5"/>
        <v>722</v>
      </c>
      <c r="V11" s="30">
        <f t="shared" si="5"/>
        <v>980.94999999999993</v>
      </c>
      <c r="W11" s="30">
        <f t="shared" si="5"/>
        <v>323</v>
      </c>
      <c r="X11" s="30">
        <f t="shared" si="5"/>
        <v>1374.4</v>
      </c>
      <c r="Y11" s="30">
        <f t="shared" si="5"/>
        <v>0</v>
      </c>
      <c r="Z11" s="30">
        <f t="shared" si="5"/>
        <v>0</v>
      </c>
      <c r="AA11" s="30">
        <f t="shared" si="5"/>
        <v>0</v>
      </c>
      <c r="AB11" s="30">
        <f t="shared" si="5"/>
        <v>0</v>
      </c>
      <c r="AC11" s="30">
        <f t="shared" si="5"/>
        <v>3794</v>
      </c>
      <c r="AD11" s="30">
        <f t="shared" si="5"/>
        <v>3086.27</v>
      </c>
      <c r="AE11" s="30">
        <f t="shared" si="5"/>
        <v>24</v>
      </c>
      <c r="AF11" s="30">
        <f t="shared" si="5"/>
        <v>4.7300000000000004</v>
      </c>
      <c r="AG11" s="30">
        <f t="shared" si="5"/>
        <v>314</v>
      </c>
      <c r="AH11" s="30">
        <f t="shared" si="5"/>
        <v>11.12</v>
      </c>
      <c r="AI11" s="30">
        <f t="shared" ref="AI11:BN11" si="6">SUM(AI4:AI10)</f>
        <v>1964</v>
      </c>
      <c r="AJ11" s="30">
        <f t="shared" si="6"/>
        <v>273.18</v>
      </c>
      <c r="AK11" s="30">
        <f t="shared" si="6"/>
        <v>176</v>
      </c>
      <c r="AL11" s="30">
        <f t="shared" si="6"/>
        <v>1.7100000000000002</v>
      </c>
      <c r="AM11" s="30">
        <f t="shared" si="6"/>
        <v>213</v>
      </c>
      <c r="AN11" s="30">
        <f t="shared" si="6"/>
        <v>0.79000000000000015</v>
      </c>
      <c r="AO11" s="30">
        <f t="shared" si="6"/>
        <v>3098</v>
      </c>
      <c r="AP11" s="30">
        <f t="shared" si="6"/>
        <v>34.42</v>
      </c>
      <c r="AQ11" s="30">
        <f t="shared" si="6"/>
        <v>0</v>
      </c>
      <c r="AR11" s="30">
        <f t="shared" si="6"/>
        <v>0</v>
      </c>
      <c r="AS11" s="30">
        <f t="shared" si="6"/>
        <v>19731</v>
      </c>
      <c r="AT11" s="30">
        <f t="shared" si="6"/>
        <v>4712.2299999999996</v>
      </c>
      <c r="AU11" s="30">
        <f t="shared" si="6"/>
        <v>6432</v>
      </c>
      <c r="AV11" s="30">
        <f t="shared" si="6"/>
        <v>231.07</v>
      </c>
      <c r="AW11" s="30">
        <f t="shared" si="6"/>
        <v>3255</v>
      </c>
      <c r="AX11" s="30">
        <f t="shared" si="6"/>
        <v>15.75</v>
      </c>
      <c r="AY11" s="30">
        <f t="shared" si="6"/>
        <v>69</v>
      </c>
      <c r="AZ11" s="30">
        <f t="shared" si="6"/>
        <v>1.08</v>
      </c>
      <c r="BA11" s="30">
        <f t="shared" si="6"/>
        <v>109</v>
      </c>
      <c r="BB11" s="30">
        <f t="shared" si="6"/>
        <v>4.07</v>
      </c>
      <c r="BC11" s="30">
        <f t="shared" si="6"/>
        <v>2143</v>
      </c>
      <c r="BD11" s="30">
        <f t="shared" si="6"/>
        <v>350.53</v>
      </c>
      <c r="BE11" s="30">
        <f t="shared" si="6"/>
        <v>8589</v>
      </c>
      <c r="BF11" s="30">
        <f t="shared" si="6"/>
        <v>283.62</v>
      </c>
      <c r="BG11" s="30">
        <f t="shared" si="6"/>
        <v>38487</v>
      </c>
      <c r="BH11" s="30">
        <f t="shared" si="6"/>
        <v>4037.08</v>
      </c>
      <c r="BI11" s="30">
        <f t="shared" si="6"/>
        <v>49397</v>
      </c>
      <c r="BJ11" s="30">
        <f t="shared" si="6"/>
        <v>4676.38</v>
      </c>
      <c r="BK11" s="30">
        <f t="shared" si="6"/>
        <v>69128</v>
      </c>
      <c r="BL11" s="30">
        <f t="shared" si="6"/>
        <v>9388.61</v>
      </c>
    </row>
  </sheetData>
  <mergeCells count="39">
    <mergeCell ref="A11:B11"/>
    <mergeCell ref="AM5:AN6"/>
    <mergeCell ref="A5:A7"/>
    <mergeCell ref="B5:B7"/>
    <mergeCell ref="C5:F5"/>
    <mergeCell ref="G5:H6"/>
    <mergeCell ref="I5:J6"/>
    <mergeCell ref="BE5:BF6"/>
    <mergeCell ref="BK4:BL6"/>
    <mergeCell ref="AG5:AH6"/>
    <mergeCell ref="K5:L6"/>
    <mergeCell ref="M5:N6"/>
    <mergeCell ref="O5:P6"/>
    <mergeCell ref="Q5:R6"/>
    <mergeCell ref="S5:T6"/>
    <mergeCell ref="U5:V6"/>
    <mergeCell ref="W5:X6"/>
    <mergeCell ref="Y5:Z6"/>
    <mergeCell ref="AA5:AB6"/>
    <mergeCell ref="AC5:AD6"/>
    <mergeCell ref="AQ5:AR6"/>
    <mergeCell ref="AI5:AJ6"/>
    <mergeCell ref="AK5:AL6"/>
    <mergeCell ref="AO5:AP6"/>
    <mergeCell ref="B2:BJ2"/>
    <mergeCell ref="B3:BJ3"/>
    <mergeCell ref="C4:AX4"/>
    <mergeCell ref="AY4:BJ4"/>
    <mergeCell ref="AS5:AT6"/>
    <mergeCell ref="AE5:AF6"/>
    <mergeCell ref="BG5:BH6"/>
    <mergeCell ref="BI5:BJ6"/>
    <mergeCell ref="C6:D6"/>
    <mergeCell ref="E6:F6"/>
    <mergeCell ref="AU5:AV6"/>
    <mergeCell ref="AW5:AX6"/>
    <mergeCell ref="AY5:AZ6"/>
    <mergeCell ref="BA5:BB6"/>
    <mergeCell ref="BC5:BD6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"/>
  <sheetViews>
    <sheetView workbookViewId="0">
      <selection activeCell="B16" sqref="B16"/>
    </sheetView>
  </sheetViews>
  <sheetFormatPr defaultRowHeight="15" x14ac:dyDescent="0.25"/>
  <cols>
    <col min="1" max="1" width="6.28515625" customWidth="1"/>
    <col min="2" max="2" width="64.5703125" customWidth="1"/>
    <col min="3" max="63" width="14.7109375" customWidth="1"/>
    <col min="64" max="64" width="20.5703125" style="17" customWidth="1"/>
    <col min="65" max="65" width="9.140625" hidden="1" customWidth="1"/>
  </cols>
  <sheetData>
    <row r="1" spans="1:64" x14ac:dyDescent="0.25">
      <c r="B1" s="19" t="s">
        <v>76</v>
      </c>
    </row>
    <row r="2" spans="1:64" ht="21.75" customHeight="1" x14ac:dyDescent="0.3"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</row>
    <row r="3" spans="1:64" ht="16.5" x14ac:dyDescent="0.35">
      <c r="B3" s="78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</row>
    <row r="4" spans="1:64" ht="19.5" x14ac:dyDescent="0.4">
      <c r="C4" s="80" t="s">
        <v>4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2"/>
      <c r="AY4" s="83" t="s">
        <v>5</v>
      </c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5"/>
      <c r="BK4" s="66" t="s">
        <v>6</v>
      </c>
      <c r="BL4" s="67"/>
    </row>
    <row r="5" spans="1:64" ht="24.75" customHeight="1" x14ac:dyDescent="0.25">
      <c r="A5" s="110" t="s">
        <v>7</v>
      </c>
      <c r="B5" s="113" t="s">
        <v>77</v>
      </c>
      <c r="C5" s="116" t="s">
        <v>9</v>
      </c>
      <c r="D5" s="117"/>
      <c r="E5" s="117"/>
      <c r="F5" s="117"/>
      <c r="G5" s="119" t="s">
        <v>10</v>
      </c>
      <c r="H5" s="44"/>
      <c r="I5" s="118" t="s">
        <v>11</v>
      </c>
      <c r="J5" s="118"/>
      <c r="K5" s="118" t="s">
        <v>12</v>
      </c>
      <c r="L5" s="118"/>
      <c r="M5" s="43" t="s">
        <v>13</v>
      </c>
      <c r="N5" s="44"/>
      <c r="O5" s="43" t="s">
        <v>14</v>
      </c>
      <c r="P5" s="44"/>
      <c r="Q5" s="43" t="s">
        <v>15</v>
      </c>
      <c r="R5" s="86"/>
      <c r="S5" s="53" t="s">
        <v>16</v>
      </c>
      <c r="T5" s="54"/>
      <c r="U5" s="47" t="s">
        <v>17</v>
      </c>
      <c r="V5" s="54"/>
      <c r="W5" s="47" t="s">
        <v>18</v>
      </c>
      <c r="X5" s="54"/>
      <c r="Y5" s="58" t="s">
        <v>19</v>
      </c>
      <c r="Z5" s="58"/>
      <c r="AA5" s="47" t="s">
        <v>20</v>
      </c>
      <c r="AB5" s="44"/>
      <c r="AC5" s="58" t="s">
        <v>21</v>
      </c>
      <c r="AD5" s="108"/>
      <c r="AE5" s="62" t="s">
        <v>22</v>
      </c>
      <c r="AF5" s="63"/>
      <c r="AG5" s="63" t="s">
        <v>23</v>
      </c>
      <c r="AH5" s="63"/>
      <c r="AI5" s="63" t="s">
        <v>24</v>
      </c>
      <c r="AJ5" s="63"/>
      <c r="AK5" s="63" t="s">
        <v>25</v>
      </c>
      <c r="AL5" s="63"/>
      <c r="AM5" s="63" t="s">
        <v>26</v>
      </c>
      <c r="AN5" s="63"/>
      <c r="AO5" s="63" t="s">
        <v>27</v>
      </c>
      <c r="AP5" s="106"/>
      <c r="AQ5" s="48" t="s">
        <v>28</v>
      </c>
      <c r="AR5" s="49"/>
      <c r="AS5" s="97" t="s">
        <v>29</v>
      </c>
      <c r="AT5" s="98"/>
      <c r="AU5" s="52" t="s">
        <v>30</v>
      </c>
      <c r="AV5" s="49"/>
      <c r="AW5" s="72" t="s">
        <v>31</v>
      </c>
      <c r="AX5" s="73"/>
      <c r="AY5" s="48" t="s">
        <v>32</v>
      </c>
      <c r="AZ5" s="101"/>
      <c r="BA5" s="104" t="s">
        <v>33</v>
      </c>
      <c r="BB5" s="60"/>
      <c r="BC5" s="60" t="s">
        <v>34</v>
      </c>
      <c r="BD5" s="60"/>
      <c r="BE5" s="60" t="s">
        <v>35</v>
      </c>
      <c r="BF5" s="60"/>
      <c r="BG5" s="60" t="s">
        <v>36</v>
      </c>
      <c r="BH5" s="91"/>
      <c r="BI5" s="93" t="s">
        <v>37</v>
      </c>
      <c r="BJ5" s="94"/>
      <c r="BK5" s="68"/>
      <c r="BL5" s="69"/>
    </row>
    <row r="6" spans="1:64" ht="36.75" customHeight="1" x14ac:dyDescent="0.25">
      <c r="A6" s="111"/>
      <c r="B6" s="114"/>
      <c r="C6" s="89" t="s">
        <v>38</v>
      </c>
      <c r="D6" s="90"/>
      <c r="E6" s="90" t="s">
        <v>39</v>
      </c>
      <c r="F6" s="90"/>
      <c r="G6" s="45"/>
      <c r="H6" s="46"/>
      <c r="I6" s="90"/>
      <c r="J6" s="90"/>
      <c r="K6" s="90"/>
      <c r="L6" s="90"/>
      <c r="M6" s="45"/>
      <c r="N6" s="46"/>
      <c r="O6" s="45"/>
      <c r="P6" s="46"/>
      <c r="Q6" s="87"/>
      <c r="R6" s="88"/>
      <c r="S6" s="55"/>
      <c r="T6" s="56"/>
      <c r="U6" s="57"/>
      <c r="V6" s="56"/>
      <c r="W6" s="57"/>
      <c r="X6" s="56"/>
      <c r="Y6" s="59"/>
      <c r="Z6" s="59"/>
      <c r="AA6" s="45"/>
      <c r="AB6" s="46"/>
      <c r="AC6" s="59"/>
      <c r="AD6" s="109"/>
      <c r="AE6" s="64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107"/>
      <c r="AQ6" s="50"/>
      <c r="AR6" s="51"/>
      <c r="AS6" s="99"/>
      <c r="AT6" s="100"/>
      <c r="AU6" s="50"/>
      <c r="AV6" s="51"/>
      <c r="AW6" s="74"/>
      <c r="AX6" s="75"/>
      <c r="AY6" s="102"/>
      <c r="AZ6" s="103"/>
      <c r="BA6" s="105"/>
      <c r="BB6" s="61"/>
      <c r="BC6" s="61"/>
      <c r="BD6" s="61"/>
      <c r="BE6" s="61"/>
      <c r="BF6" s="61"/>
      <c r="BG6" s="61"/>
      <c r="BH6" s="92"/>
      <c r="BI6" s="95"/>
      <c r="BJ6" s="96"/>
      <c r="BK6" s="70"/>
      <c r="BL6" s="71"/>
    </row>
    <row r="7" spans="1:64" x14ac:dyDescent="0.25">
      <c r="A7" s="112"/>
      <c r="B7" s="115" t="s">
        <v>40</v>
      </c>
      <c r="C7" s="1" t="s">
        <v>41</v>
      </c>
      <c r="D7" s="2" t="s">
        <v>42</v>
      </c>
      <c r="E7" s="2" t="s">
        <v>41</v>
      </c>
      <c r="F7" s="2" t="s">
        <v>42</v>
      </c>
      <c r="G7" s="2" t="s">
        <v>41</v>
      </c>
      <c r="H7" s="2" t="s">
        <v>42</v>
      </c>
      <c r="I7" s="2" t="s">
        <v>41</v>
      </c>
      <c r="J7" s="2" t="s">
        <v>42</v>
      </c>
      <c r="K7" s="2" t="s">
        <v>41</v>
      </c>
      <c r="L7" s="2" t="s">
        <v>42</v>
      </c>
      <c r="M7" s="2" t="s">
        <v>41</v>
      </c>
      <c r="N7" s="2" t="s">
        <v>42</v>
      </c>
      <c r="O7" s="2" t="s">
        <v>41</v>
      </c>
      <c r="P7" s="2" t="s">
        <v>42</v>
      </c>
      <c r="Q7" s="2" t="s">
        <v>41</v>
      </c>
      <c r="R7" s="3" t="s">
        <v>42</v>
      </c>
      <c r="S7" s="4" t="s">
        <v>41</v>
      </c>
      <c r="T7" s="5" t="s">
        <v>42</v>
      </c>
      <c r="U7" s="5" t="s">
        <v>41</v>
      </c>
      <c r="V7" s="5" t="s">
        <v>42</v>
      </c>
      <c r="W7" s="5" t="s">
        <v>41</v>
      </c>
      <c r="X7" s="5" t="s">
        <v>42</v>
      </c>
      <c r="Y7" s="5" t="s">
        <v>41</v>
      </c>
      <c r="Z7" s="5" t="s">
        <v>42</v>
      </c>
      <c r="AA7" s="5"/>
      <c r="AB7" s="5"/>
      <c r="AC7" s="5" t="s">
        <v>41</v>
      </c>
      <c r="AD7" s="6" t="s">
        <v>42</v>
      </c>
      <c r="AE7" s="7" t="s">
        <v>41</v>
      </c>
      <c r="AF7" s="8" t="s">
        <v>42</v>
      </c>
      <c r="AG7" s="8" t="s">
        <v>41</v>
      </c>
      <c r="AH7" s="8" t="s">
        <v>42</v>
      </c>
      <c r="AI7" s="8" t="s">
        <v>41</v>
      </c>
      <c r="AJ7" s="8" t="s">
        <v>42</v>
      </c>
      <c r="AK7" s="8" t="s">
        <v>41</v>
      </c>
      <c r="AL7" s="8" t="s">
        <v>42</v>
      </c>
      <c r="AM7" s="8" t="s">
        <v>41</v>
      </c>
      <c r="AN7" s="8" t="s">
        <v>42</v>
      </c>
      <c r="AO7" s="8" t="s">
        <v>41</v>
      </c>
      <c r="AP7" s="9" t="s">
        <v>42</v>
      </c>
      <c r="AQ7" s="8" t="s">
        <v>41</v>
      </c>
      <c r="AR7" s="9" t="s">
        <v>42</v>
      </c>
      <c r="AS7" s="10" t="s">
        <v>41</v>
      </c>
      <c r="AT7" s="11" t="s">
        <v>42</v>
      </c>
      <c r="AU7" s="10" t="s">
        <v>41</v>
      </c>
      <c r="AV7" s="11" t="s">
        <v>42</v>
      </c>
      <c r="AW7" s="10" t="s">
        <v>41</v>
      </c>
      <c r="AX7" s="11" t="s">
        <v>42</v>
      </c>
      <c r="AY7" s="7" t="s">
        <v>41</v>
      </c>
      <c r="AZ7" s="9" t="s">
        <v>42</v>
      </c>
      <c r="BA7" s="12" t="s">
        <v>41</v>
      </c>
      <c r="BB7" s="13" t="s">
        <v>42</v>
      </c>
      <c r="BC7" s="13" t="s">
        <v>41</v>
      </c>
      <c r="BD7" s="13" t="s">
        <v>42</v>
      </c>
      <c r="BE7" s="13" t="s">
        <v>41</v>
      </c>
      <c r="BF7" s="13" t="s">
        <v>42</v>
      </c>
      <c r="BG7" s="13" t="s">
        <v>41</v>
      </c>
      <c r="BH7" s="14" t="s">
        <v>42</v>
      </c>
      <c r="BI7" s="15" t="s">
        <v>41</v>
      </c>
      <c r="BJ7" s="16" t="s">
        <v>42</v>
      </c>
      <c r="BK7" s="15" t="s">
        <v>41</v>
      </c>
      <c r="BL7" s="18" t="s">
        <v>42</v>
      </c>
    </row>
  </sheetData>
  <mergeCells count="38">
    <mergeCell ref="AM5:AN6"/>
    <mergeCell ref="A5:A7"/>
    <mergeCell ref="B5:B7"/>
    <mergeCell ref="C5:F5"/>
    <mergeCell ref="G5:H6"/>
    <mergeCell ref="I5:J6"/>
    <mergeCell ref="BE5:BF6"/>
    <mergeCell ref="BK4:BL6"/>
    <mergeCell ref="AG5:AH6"/>
    <mergeCell ref="K5:L6"/>
    <mergeCell ref="M5:N6"/>
    <mergeCell ref="O5:P6"/>
    <mergeCell ref="Q5:R6"/>
    <mergeCell ref="S5:T6"/>
    <mergeCell ref="U5:V6"/>
    <mergeCell ref="W5:X6"/>
    <mergeCell ref="Y5:Z6"/>
    <mergeCell ref="AA5:AB6"/>
    <mergeCell ref="AC5:AD6"/>
    <mergeCell ref="AQ5:AR6"/>
    <mergeCell ref="AI5:AJ6"/>
    <mergeCell ref="AK5:AL6"/>
    <mergeCell ref="AO5:AP6"/>
    <mergeCell ref="B2:BJ2"/>
    <mergeCell ref="B3:BJ3"/>
    <mergeCell ref="C4:AX4"/>
    <mergeCell ref="AY4:BJ4"/>
    <mergeCell ref="AS5:AT6"/>
    <mergeCell ref="AE5:AF6"/>
    <mergeCell ref="BG5:BH6"/>
    <mergeCell ref="BI5:BJ6"/>
    <mergeCell ref="C6:D6"/>
    <mergeCell ref="E6:F6"/>
    <mergeCell ref="AU5:AV6"/>
    <mergeCell ref="AW5:AX6"/>
    <mergeCell ref="AY5:AZ6"/>
    <mergeCell ref="BA5:BB6"/>
    <mergeCell ref="BC5:BD6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6"/>
  <sheetViews>
    <sheetView workbookViewId="0">
      <selection activeCell="B16" sqref="B16"/>
    </sheetView>
  </sheetViews>
  <sheetFormatPr defaultRowHeight="15" x14ac:dyDescent="0.25"/>
  <cols>
    <col min="1" max="1" width="6.28515625" customWidth="1"/>
    <col min="2" max="2" width="64.5703125" customWidth="1"/>
    <col min="3" max="63" width="14.7109375" customWidth="1"/>
    <col min="64" max="64" width="20.5703125" style="17" customWidth="1"/>
    <col min="65" max="65" width="9.140625" customWidth="1"/>
  </cols>
  <sheetData>
    <row r="1" spans="1:64" x14ac:dyDescent="0.25">
      <c r="B1" s="19" t="s">
        <v>0</v>
      </c>
    </row>
    <row r="2" spans="1:64" ht="21.75" customHeight="1" x14ac:dyDescent="0.3"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</row>
    <row r="3" spans="1:64" ht="16.5" x14ac:dyDescent="0.35">
      <c r="B3" s="78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</row>
    <row r="4" spans="1:64" ht="19.5" x14ac:dyDescent="0.4">
      <c r="B4" t="s">
        <v>78</v>
      </c>
      <c r="C4" s="80" t="s">
        <v>4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2"/>
      <c r="AY4" s="83" t="s">
        <v>5</v>
      </c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5"/>
      <c r="BK4" s="66" t="s">
        <v>6</v>
      </c>
      <c r="BL4" s="67"/>
    </row>
    <row r="5" spans="1:64" ht="24.75" customHeight="1" x14ac:dyDescent="0.25">
      <c r="A5" s="110" t="s">
        <v>7</v>
      </c>
      <c r="B5" s="113" t="s">
        <v>8</v>
      </c>
      <c r="C5" s="116" t="s">
        <v>9</v>
      </c>
      <c r="D5" s="117"/>
      <c r="E5" s="117"/>
      <c r="F5" s="117"/>
      <c r="G5" s="119" t="s">
        <v>10</v>
      </c>
      <c r="H5" s="44"/>
      <c r="I5" s="118" t="s">
        <v>11</v>
      </c>
      <c r="J5" s="118"/>
      <c r="K5" s="118" t="s">
        <v>12</v>
      </c>
      <c r="L5" s="118"/>
      <c r="M5" s="43" t="s">
        <v>13</v>
      </c>
      <c r="N5" s="44"/>
      <c r="O5" s="43" t="s">
        <v>14</v>
      </c>
      <c r="P5" s="44"/>
      <c r="Q5" s="43" t="s">
        <v>15</v>
      </c>
      <c r="R5" s="86"/>
      <c r="S5" s="53" t="s">
        <v>16</v>
      </c>
      <c r="T5" s="54"/>
      <c r="U5" s="47" t="s">
        <v>17</v>
      </c>
      <c r="V5" s="54"/>
      <c r="W5" s="47" t="s">
        <v>18</v>
      </c>
      <c r="X5" s="54"/>
      <c r="Y5" s="58" t="s">
        <v>19</v>
      </c>
      <c r="Z5" s="58"/>
      <c r="AA5" s="47" t="s">
        <v>20</v>
      </c>
      <c r="AB5" s="44"/>
      <c r="AC5" s="58" t="s">
        <v>21</v>
      </c>
      <c r="AD5" s="108"/>
      <c r="AE5" s="62" t="s">
        <v>22</v>
      </c>
      <c r="AF5" s="63"/>
      <c r="AG5" s="63" t="s">
        <v>23</v>
      </c>
      <c r="AH5" s="63"/>
      <c r="AI5" s="63" t="s">
        <v>24</v>
      </c>
      <c r="AJ5" s="63"/>
      <c r="AK5" s="63" t="s">
        <v>25</v>
      </c>
      <c r="AL5" s="63"/>
      <c r="AM5" s="63" t="s">
        <v>26</v>
      </c>
      <c r="AN5" s="63"/>
      <c r="AO5" s="63" t="s">
        <v>27</v>
      </c>
      <c r="AP5" s="106"/>
      <c r="AQ5" s="48" t="s">
        <v>28</v>
      </c>
      <c r="AR5" s="49"/>
      <c r="AS5" s="97" t="s">
        <v>29</v>
      </c>
      <c r="AT5" s="98"/>
      <c r="AU5" s="52" t="s">
        <v>30</v>
      </c>
      <c r="AV5" s="49"/>
      <c r="AW5" s="72" t="s">
        <v>31</v>
      </c>
      <c r="AX5" s="73"/>
      <c r="AY5" s="48" t="s">
        <v>32</v>
      </c>
      <c r="AZ5" s="101"/>
      <c r="BA5" s="104" t="s">
        <v>33</v>
      </c>
      <c r="BB5" s="60"/>
      <c r="BC5" s="60" t="s">
        <v>34</v>
      </c>
      <c r="BD5" s="60"/>
      <c r="BE5" s="60" t="s">
        <v>35</v>
      </c>
      <c r="BF5" s="60"/>
      <c r="BG5" s="60" t="s">
        <v>36</v>
      </c>
      <c r="BH5" s="91"/>
      <c r="BI5" s="93" t="s">
        <v>37</v>
      </c>
      <c r="BJ5" s="94"/>
      <c r="BK5" s="68"/>
      <c r="BL5" s="69"/>
    </row>
    <row r="6" spans="1:64" ht="36.75" customHeight="1" x14ac:dyDescent="0.25">
      <c r="A6" s="111"/>
      <c r="B6" s="114"/>
      <c r="C6" s="89" t="s">
        <v>38</v>
      </c>
      <c r="D6" s="90"/>
      <c r="E6" s="90" t="s">
        <v>39</v>
      </c>
      <c r="F6" s="90"/>
      <c r="G6" s="45"/>
      <c r="H6" s="46"/>
      <c r="I6" s="90"/>
      <c r="J6" s="90"/>
      <c r="K6" s="90"/>
      <c r="L6" s="90"/>
      <c r="M6" s="45"/>
      <c r="N6" s="46"/>
      <c r="O6" s="45"/>
      <c r="P6" s="46"/>
      <c r="Q6" s="87"/>
      <c r="R6" s="88"/>
      <c r="S6" s="55"/>
      <c r="T6" s="56"/>
      <c r="U6" s="57"/>
      <c r="V6" s="56"/>
      <c r="W6" s="57"/>
      <c r="X6" s="56"/>
      <c r="Y6" s="59"/>
      <c r="Z6" s="59"/>
      <c r="AA6" s="45"/>
      <c r="AB6" s="46"/>
      <c r="AC6" s="59"/>
      <c r="AD6" s="109"/>
      <c r="AE6" s="64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107"/>
      <c r="AQ6" s="50"/>
      <c r="AR6" s="51"/>
      <c r="AS6" s="99"/>
      <c r="AT6" s="100"/>
      <c r="AU6" s="50"/>
      <c r="AV6" s="51"/>
      <c r="AW6" s="74"/>
      <c r="AX6" s="75"/>
      <c r="AY6" s="102"/>
      <c r="AZ6" s="103"/>
      <c r="BA6" s="105"/>
      <c r="BB6" s="61"/>
      <c r="BC6" s="61"/>
      <c r="BD6" s="61"/>
      <c r="BE6" s="61"/>
      <c r="BF6" s="61"/>
      <c r="BG6" s="61"/>
      <c r="BH6" s="92"/>
      <c r="BI6" s="95"/>
      <c r="BJ6" s="96"/>
      <c r="BK6" s="70"/>
      <c r="BL6" s="71"/>
    </row>
    <row r="7" spans="1:64" x14ac:dyDescent="0.25">
      <c r="A7" s="112"/>
      <c r="B7" s="115" t="s">
        <v>40</v>
      </c>
      <c r="C7" s="1" t="s">
        <v>41</v>
      </c>
      <c r="D7" s="2" t="s">
        <v>42</v>
      </c>
      <c r="E7" s="2" t="s">
        <v>41</v>
      </c>
      <c r="F7" s="2" t="s">
        <v>42</v>
      </c>
      <c r="G7" s="2" t="s">
        <v>41</v>
      </c>
      <c r="H7" s="2" t="s">
        <v>42</v>
      </c>
      <c r="I7" s="2" t="s">
        <v>41</v>
      </c>
      <c r="J7" s="2" t="s">
        <v>42</v>
      </c>
      <c r="K7" s="2" t="s">
        <v>41</v>
      </c>
      <c r="L7" s="2" t="s">
        <v>42</v>
      </c>
      <c r="M7" s="2" t="s">
        <v>41</v>
      </c>
      <c r="N7" s="2" t="s">
        <v>42</v>
      </c>
      <c r="O7" s="2" t="s">
        <v>41</v>
      </c>
      <c r="P7" s="2" t="s">
        <v>42</v>
      </c>
      <c r="Q7" s="2" t="s">
        <v>41</v>
      </c>
      <c r="R7" s="3" t="s">
        <v>42</v>
      </c>
      <c r="S7" s="4" t="s">
        <v>41</v>
      </c>
      <c r="T7" s="5" t="s">
        <v>42</v>
      </c>
      <c r="U7" s="5" t="s">
        <v>41</v>
      </c>
      <c r="V7" s="5" t="s">
        <v>42</v>
      </c>
      <c r="W7" s="5" t="s">
        <v>41</v>
      </c>
      <c r="X7" s="5" t="s">
        <v>42</v>
      </c>
      <c r="Y7" s="5" t="s">
        <v>41</v>
      </c>
      <c r="Z7" s="5" t="s">
        <v>42</v>
      </c>
      <c r="AA7" s="5"/>
      <c r="AB7" s="5"/>
      <c r="AC7" s="5" t="s">
        <v>41</v>
      </c>
      <c r="AD7" s="6" t="s">
        <v>42</v>
      </c>
      <c r="AE7" s="7" t="s">
        <v>41</v>
      </c>
      <c r="AF7" s="8" t="s">
        <v>42</v>
      </c>
      <c r="AG7" s="8" t="s">
        <v>41</v>
      </c>
      <c r="AH7" s="8" t="s">
        <v>42</v>
      </c>
      <c r="AI7" s="8" t="s">
        <v>41</v>
      </c>
      <c r="AJ7" s="8" t="s">
        <v>42</v>
      </c>
      <c r="AK7" s="8" t="s">
        <v>41</v>
      </c>
      <c r="AL7" s="8" t="s">
        <v>42</v>
      </c>
      <c r="AM7" s="8" t="s">
        <v>41</v>
      </c>
      <c r="AN7" s="8" t="s">
        <v>42</v>
      </c>
      <c r="AO7" s="8" t="s">
        <v>41</v>
      </c>
      <c r="AP7" s="9" t="s">
        <v>42</v>
      </c>
      <c r="AQ7" s="8" t="s">
        <v>41</v>
      </c>
      <c r="AR7" s="9" t="s">
        <v>42</v>
      </c>
      <c r="AS7" s="10" t="s">
        <v>41</v>
      </c>
      <c r="AT7" s="11" t="s">
        <v>42</v>
      </c>
      <c r="AU7" s="10" t="s">
        <v>41</v>
      </c>
      <c r="AV7" s="11" t="s">
        <v>42</v>
      </c>
      <c r="AW7" s="10" t="s">
        <v>41</v>
      </c>
      <c r="AX7" s="11" t="s">
        <v>42</v>
      </c>
      <c r="AY7" s="7" t="s">
        <v>41</v>
      </c>
      <c r="AZ7" s="9" t="s">
        <v>42</v>
      </c>
      <c r="BA7" s="12" t="s">
        <v>41</v>
      </c>
      <c r="BB7" s="13" t="s">
        <v>42</v>
      </c>
      <c r="BC7" s="13" t="s">
        <v>41</v>
      </c>
      <c r="BD7" s="13" t="s">
        <v>42</v>
      </c>
      <c r="BE7" s="13" t="s">
        <v>41</v>
      </c>
      <c r="BF7" s="13" t="s">
        <v>42</v>
      </c>
      <c r="BG7" s="13" t="s">
        <v>41</v>
      </c>
      <c r="BH7" s="14" t="s">
        <v>42</v>
      </c>
      <c r="BI7" s="15" t="s">
        <v>41</v>
      </c>
      <c r="BJ7" s="16" t="s">
        <v>42</v>
      </c>
      <c r="BK7" s="15" t="s">
        <v>41</v>
      </c>
      <c r="BL7" s="18" t="s">
        <v>42</v>
      </c>
    </row>
    <row r="8" spans="1:64" x14ac:dyDescent="0.25">
      <c r="A8" s="32">
        <v>1</v>
      </c>
      <c r="B8" s="33" t="s">
        <v>43</v>
      </c>
      <c r="C8" s="32">
        <v>630</v>
      </c>
      <c r="D8" s="32">
        <v>86</v>
      </c>
      <c r="E8" s="32">
        <v>244</v>
      </c>
      <c r="F8" s="32">
        <v>65.75</v>
      </c>
      <c r="G8" s="32">
        <v>70</v>
      </c>
      <c r="H8" s="32">
        <v>2.7</v>
      </c>
      <c r="I8" s="32">
        <v>5</v>
      </c>
      <c r="J8" s="32">
        <v>0.1</v>
      </c>
      <c r="K8" s="32">
        <v>15</v>
      </c>
      <c r="L8" s="32">
        <v>4.12</v>
      </c>
      <c r="M8" s="32">
        <v>5</v>
      </c>
      <c r="N8" s="32">
        <v>2</v>
      </c>
      <c r="O8" s="32">
        <v>700</v>
      </c>
      <c r="P8" s="32">
        <v>39</v>
      </c>
      <c r="Q8" s="32">
        <f t="shared" ref="Q8:Q35" si="0">(C8+E8+I8+K8)</f>
        <v>894</v>
      </c>
      <c r="R8" s="32">
        <f t="shared" ref="R8:R35" si="1">(D8+F8+J8+L8)</f>
        <v>155.97</v>
      </c>
      <c r="S8" s="32">
        <v>330</v>
      </c>
      <c r="T8" s="32">
        <v>55</v>
      </c>
      <c r="U8" s="32">
        <v>55</v>
      </c>
      <c r="V8" s="32">
        <v>55</v>
      </c>
      <c r="W8" s="32">
        <v>55</v>
      </c>
      <c r="X8" s="32">
        <v>176</v>
      </c>
      <c r="Y8" s="32">
        <v>0</v>
      </c>
      <c r="Z8" s="32">
        <v>0</v>
      </c>
      <c r="AA8" s="32">
        <v>0</v>
      </c>
      <c r="AB8" s="32">
        <v>0</v>
      </c>
      <c r="AC8" s="32">
        <f t="shared" ref="AC8:AC35" si="2">(S8+U8+W8+Y8)</f>
        <v>440</v>
      </c>
      <c r="AD8" s="32">
        <f t="shared" ref="AD8:AD35" si="3">(T8+V8+X8+Z8)</f>
        <v>286</v>
      </c>
      <c r="AE8" s="32">
        <v>1</v>
      </c>
      <c r="AF8" s="32">
        <v>0.5</v>
      </c>
      <c r="AG8" s="32">
        <v>28</v>
      </c>
      <c r="AH8" s="32">
        <v>1.1000000000000001</v>
      </c>
      <c r="AI8" s="32">
        <v>330</v>
      </c>
      <c r="AJ8" s="32">
        <v>41.8</v>
      </c>
      <c r="AK8" s="32">
        <v>5</v>
      </c>
      <c r="AL8" s="32">
        <v>0.06</v>
      </c>
      <c r="AM8" s="32">
        <v>5</v>
      </c>
      <c r="AN8" s="32">
        <v>0.06</v>
      </c>
      <c r="AO8" s="32">
        <v>220</v>
      </c>
      <c r="AP8" s="32">
        <v>0.11</v>
      </c>
      <c r="AQ8" s="32">
        <v>0</v>
      </c>
      <c r="AR8" s="32">
        <v>0</v>
      </c>
      <c r="AS8" s="32">
        <f t="shared" ref="AS8:AS35" si="4">(Q8+AC8+AE8+AG8+AI8+AK8+AM8+AO8)</f>
        <v>1923</v>
      </c>
      <c r="AT8" s="32">
        <f t="shared" ref="AT8:AT35" si="5">(R8+AD8+AF8+AH8+AJ8+AL8+AN8+AP8)</f>
        <v>485.60000000000008</v>
      </c>
      <c r="AU8" s="32">
        <v>1100</v>
      </c>
      <c r="AV8" s="32">
        <v>33.549999999999997</v>
      </c>
      <c r="AW8" s="32">
        <v>440</v>
      </c>
      <c r="AX8" s="32">
        <v>1.76</v>
      </c>
      <c r="AY8" s="32">
        <v>0</v>
      </c>
      <c r="AZ8" s="32">
        <v>0</v>
      </c>
      <c r="BA8" s="32">
        <v>0</v>
      </c>
      <c r="BB8" s="32">
        <v>0</v>
      </c>
      <c r="BC8" s="32">
        <v>275</v>
      </c>
      <c r="BD8" s="32">
        <v>55</v>
      </c>
      <c r="BE8" s="32">
        <v>1760</v>
      </c>
      <c r="BF8" s="32">
        <v>41.8</v>
      </c>
      <c r="BG8" s="32">
        <v>385</v>
      </c>
      <c r="BH8" s="32">
        <v>33</v>
      </c>
      <c r="BI8" s="32">
        <f t="shared" ref="BI8:BI35" si="6">(AY8+BA8+BC8+BE8+BG8)</f>
        <v>2420</v>
      </c>
      <c r="BJ8" s="32">
        <f t="shared" ref="BJ8:BJ35" si="7">(AZ8+BB8+BD8+BF8+BH8)</f>
        <v>129.80000000000001</v>
      </c>
      <c r="BK8" s="32">
        <f t="shared" ref="BK8:BK35" si="8">(AS8+BI8)</f>
        <v>4343</v>
      </c>
      <c r="BL8" s="32">
        <f t="shared" ref="BL8:BL35" si="9">(AT8+BJ8)</f>
        <v>615.40000000000009</v>
      </c>
    </row>
    <row r="9" spans="1:64" x14ac:dyDescent="0.25">
      <c r="A9" s="32">
        <v>2</v>
      </c>
      <c r="B9" s="33" t="s">
        <v>44</v>
      </c>
      <c r="C9" s="32">
        <v>110</v>
      </c>
      <c r="D9" s="32">
        <v>9</v>
      </c>
      <c r="E9" s="32">
        <v>55</v>
      </c>
      <c r="F9" s="32">
        <v>12.85</v>
      </c>
      <c r="G9" s="32">
        <v>20</v>
      </c>
      <c r="H9" s="32">
        <v>0.8</v>
      </c>
      <c r="I9" s="32">
        <v>3</v>
      </c>
      <c r="J9" s="32">
        <v>0.05</v>
      </c>
      <c r="K9" s="32">
        <v>6</v>
      </c>
      <c r="L9" s="32">
        <v>0.55000000000000004</v>
      </c>
      <c r="M9" s="32">
        <v>3</v>
      </c>
      <c r="N9" s="32">
        <v>0.25</v>
      </c>
      <c r="O9" s="32">
        <v>130</v>
      </c>
      <c r="P9" s="32">
        <v>6</v>
      </c>
      <c r="Q9" s="32">
        <f t="shared" si="0"/>
        <v>174</v>
      </c>
      <c r="R9" s="32">
        <f t="shared" si="1"/>
        <v>22.450000000000003</v>
      </c>
      <c r="S9" s="32">
        <v>44</v>
      </c>
      <c r="T9" s="32">
        <v>3.3</v>
      </c>
      <c r="U9" s="32">
        <v>11</v>
      </c>
      <c r="V9" s="32">
        <v>4.4000000000000004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f t="shared" si="2"/>
        <v>55</v>
      </c>
      <c r="AD9" s="32">
        <f t="shared" si="3"/>
        <v>7.7</v>
      </c>
      <c r="AE9" s="32">
        <v>2</v>
      </c>
      <c r="AF9" s="32">
        <v>0.5</v>
      </c>
      <c r="AG9" s="32">
        <v>11</v>
      </c>
      <c r="AH9" s="32">
        <v>0.44</v>
      </c>
      <c r="AI9" s="32">
        <v>88</v>
      </c>
      <c r="AJ9" s="32">
        <v>8.8000000000000007</v>
      </c>
      <c r="AK9" s="32">
        <v>2</v>
      </c>
      <c r="AL9" s="32">
        <v>0.11</v>
      </c>
      <c r="AM9" s="32">
        <v>0</v>
      </c>
      <c r="AN9" s="32">
        <v>0</v>
      </c>
      <c r="AO9" s="32">
        <v>60</v>
      </c>
      <c r="AP9" s="32">
        <v>0.55000000000000004</v>
      </c>
      <c r="AQ9" s="32">
        <v>0</v>
      </c>
      <c r="AR9" s="32">
        <v>0</v>
      </c>
      <c r="AS9" s="32">
        <f t="shared" si="4"/>
        <v>392</v>
      </c>
      <c r="AT9" s="32">
        <f t="shared" si="5"/>
        <v>40.549999999999997</v>
      </c>
      <c r="AU9" s="32">
        <v>11</v>
      </c>
      <c r="AV9" s="32">
        <v>0.99</v>
      </c>
      <c r="AW9" s="32">
        <v>33</v>
      </c>
      <c r="AX9" s="32">
        <v>0.33</v>
      </c>
      <c r="AY9" s="32">
        <v>0</v>
      </c>
      <c r="AZ9" s="32">
        <v>0</v>
      </c>
      <c r="BA9" s="32">
        <v>0</v>
      </c>
      <c r="BB9" s="32">
        <v>0</v>
      </c>
      <c r="BC9" s="32">
        <v>253</v>
      </c>
      <c r="BD9" s="32">
        <v>24.2</v>
      </c>
      <c r="BE9" s="32">
        <v>330</v>
      </c>
      <c r="BF9" s="32">
        <v>7.7</v>
      </c>
      <c r="BG9" s="32">
        <v>715</v>
      </c>
      <c r="BH9" s="32">
        <v>33</v>
      </c>
      <c r="BI9" s="32">
        <f t="shared" si="6"/>
        <v>1298</v>
      </c>
      <c r="BJ9" s="32">
        <f t="shared" si="7"/>
        <v>64.900000000000006</v>
      </c>
      <c r="BK9" s="32">
        <f t="shared" si="8"/>
        <v>1690</v>
      </c>
      <c r="BL9" s="32">
        <f t="shared" si="9"/>
        <v>105.45</v>
      </c>
    </row>
    <row r="10" spans="1:64" x14ac:dyDescent="0.25">
      <c r="A10" s="32">
        <v>3</v>
      </c>
      <c r="B10" s="33" t="s">
        <v>45</v>
      </c>
      <c r="C10" s="32">
        <v>12</v>
      </c>
      <c r="D10" s="32">
        <v>2</v>
      </c>
      <c r="E10" s="32">
        <v>1</v>
      </c>
      <c r="F10" s="32">
        <v>0.49</v>
      </c>
      <c r="G10" s="32">
        <v>0</v>
      </c>
      <c r="H10" s="32">
        <v>0</v>
      </c>
      <c r="I10" s="32">
        <v>1</v>
      </c>
      <c r="J10" s="32">
        <v>0.05</v>
      </c>
      <c r="K10" s="32">
        <v>0</v>
      </c>
      <c r="L10" s="32">
        <v>0</v>
      </c>
      <c r="M10" s="32">
        <v>0</v>
      </c>
      <c r="N10" s="32">
        <v>0</v>
      </c>
      <c r="O10" s="32">
        <v>10</v>
      </c>
      <c r="P10" s="32">
        <v>0.09</v>
      </c>
      <c r="Q10" s="32">
        <f t="shared" si="0"/>
        <v>14</v>
      </c>
      <c r="R10" s="32">
        <f t="shared" si="1"/>
        <v>2.54</v>
      </c>
      <c r="S10" s="32">
        <v>22</v>
      </c>
      <c r="T10" s="32">
        <v>3.3</v>
      </c>
      <c r="U10" s="32">
        <v>11</v>
      </c>
      <c r="V10" s="32">
        <v>3.3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f t="shared" si="2"/>
        <v>33</v>
      </c>
      <c r="AD10" s="32">
        <f t="shared" si="3"/>
        <v>6.6</v>
      </c>
      <c r="AE10" s="32">
        <v>0</v>
      </c>
      <c r="AF10" s="32">
        <v>0</v>
      </c>
      <c r="AG10" s="32">
        <v>2</v>
      </c>
      <c r="AH10" s="32">
        <v>0.09</v>
      </c>
      <c r="AI10" s="32">
        <v>11</v>
      </c>
      <c r="AJ10" s="32">
        <v>1.1000000000000001</v>
      </c>
      <c r="AK10" s="32">
        <v>0</v>
      </c>
      <c r="AL10" s="32">
        <v>0</v>
      </c>
      <c r="AM10" s="32">
        <v>1</v>
      </c>
      <c r="AN10" s="32">
        <v>0.01</v>
      </c>
      <c r="AO10" s="32">
        <v>6</v>
      </c>
      <c r="AP10" s="32">
        <v>0.06</v>
      </c>
      <c r="AQ10" s="32">
        <v>0</v>
      </c>
      <c r="AR10" s="32">
        <v>0</v>
      </c>
      <c r="AS10" s="32">
        <f t="shared" si="4"/>
        <v>67</v>
      </c>
      <c r="AT10" s="32">
        <f t="shared" si="5"/>
        <v>10.4</v>
      </c>
      <c r="AU10" s="32">
        <v>99</v>
      </c>
      <c r="AV10" s="32">
        <v>2.64</v>
      </c>
      <c r="AW10" s="32">
        <v>11</v>
      </c>
      <c r="AX10" s="32">
        <v>0.06</v>
      </c>
      <c r="AY10" s="32">
        <v>0</v>
      </c>
      <c r="AZ10" s="32">
        <v>0</v>
      </c>
      <c r="BA10" s="32">
        <v>0</v>
      </c>
      <c r="BB10" s="32">
        <v>0</v>
      </c>
      <c r="BC10" s="32">
        <v>2</v>
      </c>
      <c r="BD10" s="32">
        <v>0.55000000000000004</v>
      </c>
      <c r="BE10" s="32">
        <v>44</v>
      </c>
      <c r="BF10" s="32">
        <v>1.38</v>
      </c>
      <c r="BG10" s="32">
        <v>22</v>
      </c>
      <c r="BH10" s="32">
        <v>1.1000000000000001</v>
      </c>
      <c r="BI10" s="32">
        <f t="shared" si="6"/>
        <v>68</v>
      </c>
      <c r="BJ10" s="32">
        <f t="shared" si="7"/>
        <v>3.0300000000000002</v>
      </c>
      <c r="BK10" s="32">
        <f t="shared" si="8"/>
        <v>135</v>
      </c>
      <c r="BL10" s="32">
        <f t="shared" si="9"/>
        <v>13.43</v>
      </c>
    </row>
    <row r="11" spans="1:64" x14ac:dyDescent="0.25">
      <c r="A11" s="32">
        <v>4</v>
      </c>
      <c r="B11" s="33" t="s">
        <v>46</v>
      </c>
      <c r="C11" s="32">
        <v>10</v>
      </c>
      <c r="D11" s="32">
        <v>1</v>
      </c>
      <c r="E11" s="32">
        <v>0</v>
      </c>
      <c r="F11" s="32">
        <v>0</v>
      </c>
      <c r="G11" s="32">
        <v>0</v>
      </c>
      <c r="H11" s="32">
        <v>0</v>
      </c>
      <c r="I11" s="32">
        <v>1</v>
      </c>
      <c r="J11" s="32">
        <v>0.05</v>
      </c>
      <c r="K11" s="32">
        <v>0</v>
      </c>
      <c r="L11" s="32">
        <v>0</v>
      </c>
      <c r="M11" s="32">
        <v>0</v>
      </c>
      <c r="N11" s="32">
        <v>0</v>
      </c>
      <c r="O11" s="32">
        <v>10</v>
      </c>
      <c r="P11" s="32">
        <v>0.09</v>
      </c>
      <c r="Q11" s="32">
        <f t="shared" si="0"/>
        <v>11</v>
      </c>
      <c r="R11" s="32">
        <f t="shared" si="1"/>
        <v>1.05</v>
      </c>
      <c r="S11" s="32">
        <v>55</v>
      </c>
      <c r="T11" s="32">
        <v>4.4000000000000004</v>
      </c>
      <c r="U11" s="32">
        <v>11</v>
      </c>
      <c r="V11" s="32">
        <v>4.4000000000000004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f t="shared" si="2"/>
        <v>66</v>
      </c>
      <c r="AD11" s="32">
        <f t="shared" si="3"/>
        <v>8.8000000000000007</v>
      </c>
      <c r="AE11" s="32">
        <v>0</v>
      </c>
      <c r="AF11" s="32">
        <v>0</v>
      </c>
      <c r="AG11" s="32">
        <v>2</v>
      </c>
      <c r="AH11" s="32">
        <v>0.09</v>
      </c>
      <c r="AI11" s="32">
        <v>17</v>
      </c>
      <c r="AJ11" s="32">
        <v>1.65</v>
      </c>
      <c r="AK11" s="32">
        <v>0</v>
      </c>
      <c r="AL11" s="32">
        <v>0</v>
      </c>
      <c r="AM11" s="32">
        <v>0</v>
      </c>
      <c r="AN11" s="32">
        <v>0</v>
      </c>
      <c r="AO11" s="32">
        <v>6</v>
      </c>
      <c r="AP11" s="32">
        <v>0.28000000000000003</v>
      </c>
      <c r="AQ11" s="32">
        <v>0</v>
      </c>
      <c r="AR11" s="32">
        <v>0</v>
      </c>
      <c r="AS11" s="32">
        <f t="shared" si="4"/>
        <v>102</v>
      </c>
      <c r="AT11" s="32">
        <f t="shared" si="5"/>
        <v>11.870000000000001</v>
      </c>
      <c r="AU11" s="32">
        <v>44</v>
      </c>
      <c r="AV11" s="32">
        <v>1.43</v>
      </c>
      <c r="AW11" s="32">
        <v>11</v>
      </c>
      <c r="AX11" s="32">
        <v>0.06</v>
      </c>
      <c r="AY11" s="32">
        <v>0</v>
      </c>
      <c r="AZ11" s="32">
        <v>0</v>
      </c>
      <c r="BA11" s="32">
        <v>0</v>
      </c>
      <c r="BB11" s="32">
        <v>0</v>
      </c>
      <c r="BC11" s="32">
        <v>6</v>
      </c>
      <c r="BD11" s="32">
        <v>1.1000000000000001</v>
      </c>
      <c r="BE11" s="32">
        <v>22</v>
      </c>
      <c r="BF11" s="32">
        <v>0.55000000000000004</v>
      </c>
      <c r="BG11" s="32">
        <v>220</v>
      </c>
      <c r="BH11" s="32">
        <v>8.25</v>
      </c>
      <c r="BI11" s="32">
        <f t="shared" si="6"/>
        <v>248</v>
      </c>
      <c r="BJ11" s="32">
        <f t="shared" si="7"/>
        <v>9.9</v>
      </c>
      <c r="BK11" s="32">
        <f t="shared" si="8"/>
        <v>350</v>
      </c>
      <c r="BL11" s="32">
        <f t="shared" si="9"/>
        <v>21.770000000000003</v>
      </c>
    </row>
    <row r="12" spans="1:64" x14ac:dyDescent="0.25">
      <c r="A12" s="32">
        <v>5</v>
      </c>
      <c r="B12" s="33" t="s">
        <v>47</v>
      </c>
      <c r="C12" s="32">
        <v>120</v>
      </c>
      <c r="D12" s="32">
        <v>12.8</v>
      </c>
      <c r="E12" s="32">
        <v>88</v>
      </c>
      <c r="F12" s="32">
        <v>10.220000000000001</v>
      </c>
      <c r="G12" s="32">
        <v>15</v>
      </c>
      <c r="H12" s="32">
        <v>0.4</v>
      </c>
      <c r="I12" s="32">
        <v>2</v>
      </c>
      <c r="J12" s="32">
        <v>0.06</v>
      </c>
      <c r="K12" s="32">
        <v>5</v>
      </c>
      <c r="L12" s="32">
        <v>0.5</v>
      </c>
      <c r="M12" s="32">
        <v>2</v>
      </c>
      <c r="N12" s="32">
        <v>0.25</v>
      </c>
      <c r="O12" s="32">
        <v>85</v>
      </c>
      <c r="P12" s="32">
        <v>0.9</v>
      </c>
      <c r="Q12" s="32">
        <f t="shared" si="0"/>
        <v>215</v>
      </c>
      <c r="R12" s="32">
        <f t="shared" si="1"/>
        <v>23.580000000000002</v>
      </c>
      <c r="S12" s="32">
        <v>33</v>
      </c>
      <c r="T12" s="32">
        <v>0.55000000000000004</v>
      </c>
      <c r="U12" s="32">
        <v>11</v>
      </c>
      <c r="V12" s="32">
        <v>5.5</v>
      </c>
      <c r="W12" s="32">
        <v>22</v>
      </c>
      <c r="X12" s="32">
        <v>15.4</v>
      </c>
      <c r="Y12" s="32">
        <v>0</v>
      </c>
      <c r="Z12" s="32">
        <v>0</v>
      </c>
      <c r="AA12" s="32">
        <v>0</v>
      </c>
      <c r="AB12" s="32">
        <v>0</v>
      </c>
      <c r="AC12" s="32">
        <f t="shared" si="2"/>
        <v>66</v>
      </c>
      <c r="AD12" s="32">
        <f t="shared" si="3"/>
        <v>21.45</v>
      </c>
      <c r="AE12" s="32">
        <v>0</v>
      </c>
      <c r="AF12" s="32">
        <v>0</v>
      </c>
      <c r="AG12" s="32">
        <v>5</v>
      </c>
      <c r="AH12" s="32">
        <v>0.22</v>
      </c>
      <c r="AI12" s="32">
        <v>33</v>
      </c>
      <c r="AJ12" s="32">
        <v>4.95</v>
      </c>
      <c r="AK12" s="32">
        <v>1</v>
      </c>
      <c r="AL12" s="32">
        <v>0.06</v>
      </c>
      <c r="AM12" s="32">
        <v>1</v>
      </c>
      <c r="AN12" s="32">
        <v>0.01</v>
      </c>
      <c r="AO12" s="32">
        <v>28</v>
      </c>
      <c r="AP12" s="32">
        <v>0.24</v>
      </c>
      <c r="AQ12" s="32">
        <v>0</v>
      </c>
      <c r="AR12" s="32">
        <v>0</v>
      </c>
      <c r="AS12" s="32">
        <f t="shared" si="4"/>
        <v>349</v>
      </c>
      <c r="AT12" s="32">
        <f t="shared" si="5"/>
        <v>50.510000000000005</v>
      </c>
      <c r="AU12" s="32">
        <v>220</v>
      </c>
      <c r="AV12" s="32">
        <v>5.17</v>
      </c>
      <c r="AW12" s="32">
        <v>60</v>
      </c>
      <c r="AX12" s="32">
        <v>0.19</v>
      </c>
      <c r="AY12" s="32">
        <v>0</v>
      </c>
      <c r="AZ12" s="32">
        <v>0</v>
      </c>
      <c r="BA12" s="32">
        <v>0</v>
      </c>
      <c r="BB12" s="32">
        <v>0</v>
      </c>
      <c r="BC12" s="32">
        <v>22</v>
      </c>
      <c r="BD12" s="32">
        <v>5.5</v>
      </c>
      <c r="BE12" s="32">
        <v>33</v>
      </c>
      <c r="BF12" s="32">
        <v>2.2000000000000002</v>
      </c>
      <c r="BG12" s="32">
        <v>83</v>
      </c>
      <c r="BH12" s="32">
        <v>6.82</v>
      </c>
      <c r="BI12" s="32">
        <f t="shared" si="6"/>
        <v>138</v>
      </c>
      <c r="BJ12" s="32">
        <f t="shared" si="7"/>
        <v>14.52</v>
      </c>
      <c r="BK12" s="32">
        <f t="shared" si="8"/>
        <v>487</v>
      </c>
      <c r="BL12" s="32">
        <f t="shared" si="9"/>
        <v>65.03</v>
      </c>
    </row>
    <row r="13" spans="1:64" x14ac:dyDescent="0.25">
      <c r="A13" s="32">
        <v>6</v>
      </c>
      <c r="B13" s="33" t="s">
        <v>48</v>
      </c>
      <c r="C13" s="32">
        <v>10</v>
      </c>
      <c r="D13" s="32">
        <v>1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10</v>
      </c>
      <c r="P13" s="32">
        <v>0.09</v>
      </c>
      <c r="Q13" s="32">
        <f t="shared" si="0"/>
        <v>10</v>
      </c>
      <c r="R13" s="32">
        <f t="shared" si="1"/>
        <v>1</v>
      </c>
      <c r="S13" s="32">
        <v>44</v>
      </c>
      <c r="T13" s="32">
        <v>1.1000000000000001</v>
      </c>
      <c r="U13" s="32">
        <v>22</v>
      </c>
      <c r="V13" s="32">
        <v>11</v>
      </c>
      <c r="W13" s="32">
        <v>11</v>
      </c>
      <c r="X13" s="32">
        <v>11</v>
      </c>
      <c r="Y13" s="32">
        <v>0</v>
      </c>
      <c r="Z13" s="32">
        <v>0</v>
      </c>
      <c r="AA13" s="32">
        <v>0</v>
      </c>
      <c r="AB13" s="32">
        <v>0</v>
      </c>
      <c r="AC13" s="32">
        <f t="shared" si="2"/>
        <v>77</v>
      </c>
      <c r="AD13" s="32">
        <f t="shared" si="3"/>
        <v>23.1</v>
      </c>
      <c r="AE13" s="32">
        <v>0</v>
      </c>
      <c r="AF13" s="32">
        <v>0</v>
      </c>
      <c r="AG13" s="32">
        <v>1</v>
      </c>
      <c r="AH13" s="32">
        <v>0.04</v>
      </c>
      <c r="AI13" s="32">
        <v>17</v>
      </c>
      <c r="AJ13" s="32">
        <v>2.48</v>
      </c>
      <c r="AK13" s="32">
        <v>0</v>
      </c>
      <c r="AL13" s="32">
        <v>0</v>
      </c>
      <c r="AM13" s="32">
        <v>1</v>
      </c>
      <c r="AN13" s="32">
        <v>0.01</v>
      </c>
      <c r="AO13" s="32">
        <v>6</v>
      </c>
      <c r="AP13" s="32">
        <v>0.06</v>
      </c>
      <c r="AQ13" s="32">
        <v>0</v>
      </c>
      <c r="AR13" s="32">
        <v>0</v>
      </c>
      <c r="AS13" s="32">
        <f t="shared" si="4"/>
        <v>112</v>
      </c>
      <c r="AT13" s="32">
        <f t="shared" si="5"/>
        <v>26.69</v>
      </c>
      <c r="AU13" s="32">
        <v>55</v>
      </c>
      <c r="AV13" s="32">
        <v>11</v>
      </c>
      <c r="AW13" s="32">
        <v>11</v>
      </c>
      <c r="AX13" s="32">
        <v>0.06</v>
      </c>
      <c r="AY13" s="32">
        <v>0</v>
      </c>
      <c r="AZ13" s="32">
        <v>0</v>
      </c>
      <c r="BA13" s="32">
        <v>0</v>
      </c>
      <c r="BB13" s="32">
        <v>0</v>
      </c>
      <c r="BC13" s="32">
        <v>2</v>
      </c>
      <c r="BD13" s="32">
        <v>0.22</v>
      </c>
      <c r="BE13" s="32">
        <v>55</v>
      </c>
      <c r="BF13" s="32">
        <v>4.4000000000000004</v>
      </c>
      <c r="BG13" s="32">
        <v>22</v>
      </c>
      <c r="BH13" s="32">
        <v>0.55000000000000004</v>
      </c>
      <c r="BI13" s="32">
        <f t="shared" si="6"/>
        <v>79</v>
      </c>
      <c r="BJ13" s="32">
        <f t="shared" si="7"/>
        <v>5.17</v>
      </c>
      <c r="BK13" s="32">
        <f t="shared" si="8"/>
        <v>191</v>
      </c>
      <c r="BL13" s="32">
        <f t="shared" si="9"/>
        <v>31.86</v>
      </c>
    </row>
    <row r="14" spans="1:64" x14ac:dyDescent="0.25">
      <c r="A14" s="32">
        <v>7</v>
      </c>
      <c r="B14" s="33" t="s">
        <v>49</v>
      </c>
      <c r="C14" s="32">
        <v>30</v>
      </c>
      <c r="D14" s="32">
        <v>2.4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10</v>
      </c>
      <c r="P14" s="32">
        <v>0.12</v>
      </c>
      <c r="Q14" s="32">
        <f t="shared" si="0"/>
        <v>30</v>
      </c>
      <c r="R14" s="32">
        <f t="shared" si="1"/>
        <v>2.4</v>
      </c>
      <c r="S14" s="32">
        <v>44</v>
      </c>
      <c r="T14" s="32">
        <v>2.75</v>
      </c>
      <c r="U14" s="32">
        <v>33</v>
      </c>
      <c r="V14" s="32">
        <v>23.1</v>
      </c>
      <c r="W14" s="32">
        <v>22</v>
      </c>
      <c r="X14" s="32">
        <v>22</v>
      </c>
      <c r="Y14" s="32">
        <v>0</v>
      </c>
      <c r="Z14" s="32">
        <v>0</v>
      </c>
      <c r="AA14" s="32">
        <v>0</v>
      </c>
      <c r="AB14" s="32">
        <v>0</v>
      </c>
      <c r="AC14" s="32">
        <f t="shared" si="2"/>
        <v>99</v>
      </c>
      <c r="AD14" s="32">
        <f t="shared" si="3"/>
        <v>47.85</v>
      </c>
      <c r="AE14" s="32">
        <v>0</v>
      </c>
      <c r="AF14" s="32">
        <v>0</v>
      </c>
      <c r="AG14" s="32">
        <v>2</v>
      </c>
      <c r="AH14" s="32">
        <v>0.09</v>
      </c>
      <c r="AI14" s="32">
        <v>33</v>
      </c>
      <c r="AJ14" s="32">
        <v>5.5</v>
      </c>
      <c r="AK14" s="32">
        <v>0</v>
      </c>
      <c r="AL14" s="32">
        <v>0</v>
      </c>
      <c r="AM14" s="32">
        <v>1</v>
      </c>
      <c r="AN14" s="32">
        <v>0.01</v>
      </c>
      <c r="AO14" s="32">
        <v>6</v>
      </c>
      <c r="AP14" s="32">
        <v>0.06</v>
      </c>
      <c r="AQ14" s="32">
        <v>0</v>
      </c>
      <c r="AR14" s="32">
        <v>0</v>
      </c>
      <c r="AS14" s="32">
        <f t="shared" si="4"/>
        <v>171</v>
      </c>
      <c r="AT14" s="32">
        <f t="shared" si="5"/>
        <v>55.910000000000004</v>
      </c>
      <c r="AU14" s="32">
        <v>22</v>
      </c>
      <c r="AV14" s="32">
        <v>0.19</v>
      </c>
      <c r="AW14" s="32">
        <v>17</v>
      </c>
      <c r="AX14" s="32">
        <v>0.06</v>
      </c>
      <c r="AY14" s="32">
        <v>0</v>
      </c>
      <c r="AZ14" s="32">
        <v>0</v>
      </c>
      <c r="BA14" s="32">
        <v>0</v>
      </c>
      <c r="BB14" s="32">
        <v>0</v>
      </c>
      <c r="BC14" s="32">
        <v>22</v>
      </c>
      <c r="BD14" s="32">
        <v>2.42</v>
      </c>
      <c r="BE14" s="32">
        <v>94</v>
      </c>
      <c r="BF14" s="32">
        <v>5.5</v>
      </c>
      <c r="BG14" s="32">
        <v>6</v>
      </c>
      <c r="BH14" s="32">
        <v>0.06</v>
      </c>
      <c r="BI14" s="32">
        <f t="shared" si="6"/>
        <v>122</v>
      </c>
      <c r="BJ14" s="32">
        <f t="shared" si="7"/>
        <v>7.9799999999999995</v>
      </c>
      <c r="BK14" s="32">
        <f t="shared" si="8"/>
        <v>293</v>
      </c>
      <c r="BL14" s="32">
        <f t="shared" si="9"/>
        <v>63.89</v>
      </c>
    </row>
    <row r="15" spans="1:64" x14ac:dyDescent="0.25">
      <c r="A15" s="32">
        <v>8</v>
      </c>
      <c r="B15" s="33" t="s">
        <v>50</v>
      </c>
      <c r="C15" s="32">
        <v>20</v>
      </c>
      <c r="D15" s="32">
        <v>2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10</v>
      </c>
      <c r="P15" s="32">
        <v>0.09</v>
      </c>
      <c r="Q15" s="32">
        <f t="shared" si="0"/>
        <v>20</v>
      </c>
      <c r="R15" s="32">
        <f t="shared" si="1"/>
        <v>2</v>
      </c>
      <c r="S15" s="32">
        <v>44</v>
      </c>
      <c r="T15" s="32">
        <v>4.4000000000000004</v>
      </c>
      <c r="U15" s="32">
        <v>11</v>
      </c>
      <c r="V15" s="32">
        <v>6.6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f t="shared" si="2"/>
        <v>55</v>
      </c>
      <c r="AD15" s="32">
        <f t="shared" si="3"/>
        <v>11</v>
      </c>
      <c r="AE15" s="32">
        <v>0</v>
      </c>
      <c r="AF15" s="32">
        <v>0</v>
      </c>
      <c r="AG15" s="32">
        <v>1</v>
      </c>
      <c r="AH15" s="32">
        <v>0.04</v>
      </c>
      <c r="AI15" s="32">
        <v>17</v>
      </c>
      <c r="AJ15" s="32">
        <v>1.65</v>
      </c>
      <c r="AK15" s="32">
        <v>0</v>
      </c>
      <c r="AL15" s="32">
        <v>0</v>
      </c>
      <c r="AM15" s="32">
        <v>1</v>
      </c>
      <c r="AN15" s="32">
        <v>0.01</v>
      </c>
      <c r="AO15" s="32">
        <v>6</v>
      </c>
      <c r="AP15" s="32">
        <v>0.06</v>
      </c>
      <c r="AQ15" s="32">
        <v>0</v>
      </c>
      <c r="AR15" s="32">
        <v>0</v>
      </c>
      <c r="AS15" s="32">
        <f t="shared" si="4"/>
        <v>100</v>
      </c>
      <c r="AT15" s="32">
        <f t="shared" si="5"/>
        <v>14.76</v>
      </c>
      <c r="AU15" s="32">
        <v>11</v>
      </c>
      <c r="AV15" s="32">
        <v>0.11</v>
      </c>
      <c r="AW15" s="32">
        <v>6</v>
      </c>
      <c r="AX15" s="32">
        <v>0.02</v>
      </c>
      <c r="AY15" s="32">
        <v>0</v>
      </c>
      <c r="AZ15" s="32">
        <v>0</v>
      </c>
      <c r="BA15" s="32">
        <v>0</v>
      </c>
      <c r="BB15" s="32">
        <v>0</v>
      </c>
      <c r="BC15" s="32">
        <v>3</v>
      </c>
      <c r="BD15" s="32">
        <v>0.55000000000000004</v>
      </c>
      <c r="BE15" s="32">
        <v>22</v>
      </c>
      <c r="BF15" s="32">
        <v>0.44</v>
      </c>
      <c r="BG15" s="32">
        <v>22</v>
      </c>
      <c r="BH15" s="32">
        <v>1.1000000000000001</v>
      </c>
      <c r="BI15" s="32">
        <f t="shared" si="6"/>
        <v>47</v>
      </c>
      <c r="BJ15" s="32">
        <f t="shared" si="7"/>
        <v>2.09</v>
      </c>
      <c r="BK15" s="32">
        <f t="shared" si="8"/>
        <v>147</v>
      </c>
      <c r="BL15" s="32">
        <f t="shared" si="9"/>
        <v>16.850000000000001</v>
      </c>
    </row>
    <row r="16" spans="1:64" x14ac:dyDescent="0.25">
      <c r="A16" s="32">
        <v>9</v>
      </c>
      <c r="B16" s="33" t="s">
        <v>51</v>
      </c>
      <c r="C16" s="32">
        <v>50</v>
      </c>
      <c r="D16" s="32">
        <v>6</v>
      </c>
      <c r="E16" s="32">
        <v>2</v>
      </c>
      <c r="F16" s="32">
        <v>4.07</v>
      </c>
      <c r="G16" s="32">
        <v>0</v>
      </c>
      <c r="H16" s="32">
        <v>0</v>
      </c>
      <c r="I16" s="32">
        <v>4</v>
      </c>
      <c r="J16" s="32">
        <v>0.1</v>
      </c>
      <c r="K16" s="32">
        <v>2</v>
      </c>
      <c r="L16" s="32">
        <v>0.6</v>
      </c>
      <c r="M16" s="32">
        <v>1</v>
      </c>
      <c r="N16" s="32">
        <v>0.25</v>
      </c>
      <c r="O16" s="32">
        <v>20</v>
      </c>
      <c r="P16" s="32">
        <v>0.15</v>
      </c>
      <c r="Q16" s="32">
        <f t="shared" si="0"/>
        <v>58</v>
      </c>
      <c r="R16" s="32">
        <f t="shared" si="1"/>
        <v>10.77</v>
      </c>
      <c r="S16" s="32">
        <v>55</v>
      </c>
      <c r="T16" s="32">
        <v>44</v>
      </c>
      <c r="U16" s="32">
        <v>33</v>
      </c>
      <c r="V16" s="32">
        <v>31.35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f t="shared" si="2"/>
        <v>88</v>
      </c>
      <c r="AD16" s="32">
        <f t="shared" si="3"/>
        <v>75.349999999999994</v>
      </c>
      <c r="AE16" s="32">
        <v>0</v>
      </c>
      <c r="AF16" s="32">
        <v>0</v>
      </c>
      <c r="AG16" s="32">
        <v>3</v>
      </c>
      <c r="AH16" s="32">
        <v>0.13</v>
      </c>
      <c r="AI16" s="32">
        <v>44</v>
      </c>
      <c r="AJ16" s="32">
        <v>6.6</v>
      </c>
      <c r="AK16" s="32">
        <v>0</v>
      </c>
      <c r="AL16" s="32">
        <v>0</v>
      </c>
      <c r="AM16" s="32">
        <v>1</v>
      </c>
      <c r="AN16" s="32">
        <v>0.01</v>
      </c>
      <c r="AO16" s="32">
        <v>11</v>
      </c>
      <c r="AP16" s="32">
        <v>0.11</v>
      </c>
      <c r="AQ16" s="32">
        <v>0</v>
      </c>
      <c r="AR16" s="32">
        <v>0</v>
      </c>
      <c r="AS16" s="32">
        <f t="shared" si="4"/>
        <v>205</v>
      </c>
      <c r="AT16" s="32">
        <f t="shared" si="5"/>
        <v>92.969999999999985</v>
      </c>
      <c r="AU16" s="32">
        <v>28</v>
      </c>
      <c r="AV16" s="32">
        <v>1.54</v>
      </c>
      <c r="AW16" s="32">
        <v>17</v>
      </c>
      <c r="AX16" s="32">
        <v>0.06</v>
      </c>
      <c r="AY16" s="32">
        <v>0</v>
      </c>
      <c r="AZ16" s="32">
        <v>0</v>
      </c>
      <c r="BA16" s="32">
        <v>0</v>
      </c>
      <c r="BB16" s="32">
        <v>0</v>
      </c>
      <c r="BC16" s="32">
        <v>44</v>
      </c>
      <c r="BD16" s="32">
        <v>16.5</v>
      </c>
      <c r="BE16" s="32">
        <v>22</v>
      </c>
      <c r="BF16" s="32">
        <v>0.66</v>
      </c>
      <c r="BG16" s="32">
        <v>88</v>
      </c>
      <c r="BH16" s="32">
        <v>8.0299999999999994</v>
      </c>
      <c r="BI16" s="32">
        <f t="shared" si="6"/>
        <v>154</v>
      </c>
      <c r="BJ16" s="32">
        <f t="shared" si="7"/>
        <v>25.189999999999998</v>
      </c>
      <c r="BK16" s="32">
        <f t="shared" si="8"/>
        <v>359</v>
      </c>
      <c r="BL16" s="32">
        <f t="shared" si="9"/>
        <v>118.15999999999998</v>
      </c>
    </row>
    <row r="17" spans="1:64" x14ac:dyDescent="0.25">
      <c r="A17" s="32">
        <v>10</v>
      </c>
      <c r="B17" s="33" t="s">
        <v>52</v>
      </c>
      <c r="C17" s="32">
        <v>60</v>
      </c>
      <c r="D17" s="32">
        <v>6.2</v>
      </c>
      <c r="E17" s="32">
        <v>19</v>
      </c>
      <c r="F17" s="32">
        <v>9.74</v>
      </c>
      <c r="G17" s="32">
        <v>10</v>
      </c>
      <c r="H17" s="32">
        <v>0.25</v>
      </c>
      <c r="I17" s="32">
        <v>4</v>
      </c>
      <c r="J17" s="32">
        <v>0.1</v>
      </c>
      <c r="K17" s="32">
        <v>1</v>
      </c>
      <c r="L17" s="32">
        <v>0.25</v>
      </c>
      <c r="M17" s="32">
        <v>0</v>
      </c>
      <c r="N17" s="32">
        <v>0</v>
      </c>
      <c r="O17" s="32">
        <v>85</v>
      </c>
      <c r="P17" s="32">
        <v>3</v>
      </c>
      <c r="Q17" s="32">
        <f t="shared" si="0"/>
        <v>84</v>
      </c>
      <c r="R17" s="32">
        <f t="shared" si="1"/>
        <v>16.290000000000003</v>
      </c>
      <c r="S17" s="32">
        <v>33</v>
      </c>
      <c r="T17" s="32">
        <v>16.5</v>
      </c>
      <c r="U17" s="32">
        <v>22</v>
      </c>
      <c r="V17" s="32">
        <v>15.95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f t="shared" si="2"/>
        <v>55</v>
      </c>
      <c r="AD17" s="32">
        <f t="shared" si="3"/>
        <v>32.450000000000003</v>
      </c>
      <c r="AE17" s="32">
        <v>0</v>
      </c>
      <c r="AF17" s="32">
        <v>0</v>
      </c>
      <c r="AG17" s="32">
        <v>3</v>
      </c>
      <c r="AH17" s="32">
        <v>0.13</v>
      </c>
      <c r="AI17" s="32">
        <v>33</v>
      </c>
      <c r="AJ17" s="32">
        <v>4.95</v>
      </c>
      <c r="AK17" s="32">
        <v>1</v>
      </c>
      <c r="AL17" s="32">
        <v>0.06</v>
      </c>
      <c r="AM17" s="32">
        <v>1</v>
      </c>
      <c r="AN17" s="32">
        <v>0.01</v>
      </c>
      <c r="AO17" s="32">
        <v>22</v>
      </c>
      <c r="AP17" s="32">
        <v>0.11</v>
      </c>
      <c r="AQ17" s="32">
        <v>0</v>
      </c>
      <c r="AR17" s="32">
        <v>0</v>
      </c>
      <c r="AS17" s="32">
        <f t="shared" si="4"/>
        <v>199</v>
      </c>
      <c r="AT17" s="32">
        <f t="shared" si="5"/>
        <v>54.000000000000014</v>
      </c>
      <c r="AU17" s="32">
        <v>110</v>
      </c>
      <c r="AV17" s="32">
        <v>1.98</v>
      </c>
      <c r="AW17" s="32">
        <v>17</v>
      </c>
      <c r="AX17" s="32">
        <v>0.08</v>
      </c>
      <c r="AY17" s="32">
        <v>0</v>
      </c>
      <c r="AZ17" s="32">
        <v>0</v>
      </c>
      <c r="BA17" s="32">
        <v>0</v>
      </c>
      <c r="BB17" s="32">
        <v>0</v>
      </c>
      <c r="BC17" s="32">
        <v>11</v>
      </c>
      <c r="BD17" s="32">
        <v>2.42</v>
      </c>
      <c r="BE17" s="32">
        <v>66</v>
      </c>
      <c r="BF17" s="32">
        <v>3.63</v>
      </c>
      <c r="BG17" s="32">
        <v>22</v>
      </c>
      <c r="BH17" s="32">
        <v>1.21</v>
      </c>
      <c r="BI17" s="32">
        <f t="shared" si="6"/>
        <v>99</v>
      </c>
      <c r="BJ17" s="32">
        <f t="shared" si="7"/>
        <v>7.26</v>
      </c>
      <c r="BK17" s="32">
        <f t="shared" si="8"/>
        <v>298</v>
      </c>
      <c r="BL17" s="32">
        <f t="shared" si="9"/>
        <v>61.260000000000012</v>
      </c>
    </row>
    <row r="18" spans="1:64" x14ac:dyDescent="0.25">
      <c r="A18" s="32">
        <v>11</v>
      </c>
      <c r="B18" s="33" t="s">
        <v>53</v>
      </c>
      <c r="C18" s="32">
        <v>10</v>
      </c>
      <c r="D18" s="32">
        <v>0.8</v>
      </c>
      <c r="E18" s="32">
        <v>5</v>
      </c>
      <c r="F18" s="32">
        <v>6.7</v>
      </c>
      <c r="G18" s="32">
        <v>3</v>
      </c>
      <c r="H18" s="32">
        <v>0.2</v>
      </c>
      <c r="I18" s="32">
        <v>2</v>
      </c>
      <c r="J18" s="32">
        <v>0.1</v>
      </c>
      <c r="K18" s="32">
        <v>5</v>
      </c>
      <c r="L18" s="32">
        <v>2</v>
      </c>
      <c r="M18" s="32">
        <v>0</v>
      </c>
      <c r="N18" s="32">
        <v>0</v>
      </c>
      <c r="O18" s="32">
        <v>5</v>
      </c>
      <c r="P18" s="32">
        <v>0.06</v>
      </c>
      <c r="Q18" s="32">
        <f t="shared" si="0"/>
        <v>22</v>
      </c>
      <c r="R18" s="32">
        <f t="shared" si="1"/>
        <v>9.6</v>
      </c>
      <c r="S18" s="32">
        <v>33</v>
      </c>
      <c r="T18" s="32">
        <v>4.4000000000000004</v>
      </c>
      <c r="U18" s="32">
        <v>11</v>
      </c>
      <c r="V18" s="32">
        <v>7.7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f t="shared" si="2"/>
        <v>44</v>
      </c>
      <c r="AD18" s="32">
        <f t="shared" si="3"/>
        <v>12.100000000000001</v>
      </c>
      <c r="AE18" s="32">
        <v>0</v>
      </c>
      <c r="AF18" s="32">
        <v>0</v>
      </c>
      <c r="AG18" s="32">
        <v>1</v>
      </c>
      <c r="AH18" s="32">
        <v>0.04</v>
      </c>
      <c r="AI18" s="32">
        <v>17</v>
      </c>
      <c r="AJ18" s="32">
        <v>2.48</v>
      </c>
      <c r="AK18" s="32">
        <v>0</v>
      </c>
      <c r="AL18" s="32">
        <v>0</v>
      </c>
      <c r="AM18" s="32">
        <v>0</v>
      </c>
      <c r="AN18" s="32">
        <v>0</v>
      </c>
      <c r="AO18" s="32">
        <v>6</v>
      </c>
      <c r="AP18" s="32">
        <v>7.21</v>
      </c>
      <c r="AQ18" s="32">
        <v>0</v>
      </c>
      <c r="AR18" s="32">
        <v>0</v>
      </c>
      <c r="AS18" s="32">
        <f t="shared" si="4"/>
        <v>90</v>
      </c>
      <c r="AT18" s="32">
        <f t="shared" si="5"/>
        <v>31.430000000000003</v>
      </c>
      <c r="AU18" s="32">
        <v>44</v>
      </c>
      <c r="AV18" s="32">
        <v>1.76</v>
      </c>
      <c r="AW18" s="32">
        <v>6</v>
      </c>
      <c r="AX18" s="32">
        <v>0.02</v>
      </c>
      <c r="AY18" s="32">
        <v>0</v>
      </c>
      <c r="AZ18" s="32">
        <v>0</v>
      </c>
      <c r="BA18" s="32">
        <v>0</v>
      </c>
      <c r="BB18" s="32">
        <v>0</v>
      </c>
      <c r="BC18" s="32">
        <v>11</v>
      </c>
      <c r="BD18" s="32">
        <v>2.42</v>
      </c>
      <c r="BE18" s="32">
        <v>6</v>
      </c>
      <c r="BF18" s="32">
        <v>0.11</v>
      </c>
      <c r="BG18" s="32">
        <v>33</v>
      </c>
      <c r="BH18" s="32">
        <v>1.65</v>
      </c>
      <c r="BI18" s="32">
        <f t="shared" si="6"/>
        <v>50</v>
      </c>
      <c r="BJ18" s="32">
        <f t="shared" si="7"/>
        <v>4.18</v>
      </c>
      <c r="BK18" s="32">
        <f t="shared" si="8"/>
        <v>140</v>
      </c>
      <c r="BL18" s="32">
        <f t="shared" si="9"/>
        <v>35.61</v>
      </c>
    </row>
    <row r="19" spans="1:64" x14ac:dyDescent="0.25">
      <c r="A19" s="32">
        <v>12</v>
      </c>
      <c r="B19" s="33" t="s">
        <v>54</v>
      </c>
      <c r="C19" s="32">
        <v>98</v>
      </c>
      <c r="D19" s="32">
        <v>7.6</v>
      </c>
      <c r="E19" s="32">
        <v>9</v>
      </c>
      <c r="F19" s="32">
        <v>4.04</v>
      </c>
      <c r="G19" s="32">
        <v>5</v>
      </c>
      <c r="H19" s="32">
        <v>0.15</v>
      </c>
      <c r="I19" s="32">
        <v>5</v>
      </c>
      <c r="J19" s="32">
        <v>0.17</v>
      </c>
      <c r="K19" s="32">
        <v>5</v>
      </c>
      <c r="L19" s="32">
        <v>0.65</v>
      </c>
      <c r="M19" s="32">
        <v>2</v>
      </c>
      <c r="N19" s="32">
        <v>0.3</v>
      </c>
      <c r="O19" s="32">
        <v>42</v>
      </c>
      <c r="P19" s="32">
        <v>3</v>
      </c>
      <c r="Q19" s="32">
        <f t="shared" si="0"/>
        <v>117</v>
      </c>
      <c r="R19" s="32">
        <f t="shared" si="1"/>
        <v>12.46</v>
      </c>
      <c r="S19" s="32">
        <v>55</v>
      </c>
      <c r="T19" s="32">
        <v>31.9</v>
      </c>
      <c r="U19" s="32">
        <v>33</v>
      </c>
      <c r="V19" s="32">
        <v>33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f t="shared" si="2"/>
        <v>88</v>
      </c>
      <c r="AD19" s="32">
        <f t="shared" si="3"/>
        <v>64.900000000000006</v>
      </c>
      <c r="AE19" s="32">
        <v>2</v>
      </c>
      <c r="AF19" s="32">
        <v>0.5</v>
      </c>
      <c r="AG19" s="32">
        <v>8</v>
      </c>
      <c r="AH19" s="32">
        <v>0.44</v>
      </c>
      <c r="AI19" s="32">
        <v>28</v>
      </c>
      <c r="AJ19" s="32">
        <v>4.4000000000000004</v>
      </c>
      <c r="AK19" s="32">
        <v>0</v>
      </c>
      <c r="AL19" s="32">
        <v>0</v>
      </c>
      <c r="AM19" s="32">
        <v>0</v>
      </c>
      <c r="AN19" s="32">
        <v>0</v>
      </c>
      <c r="AO19" s="32">
        <v>11</v>
      </c>
      <c r="AP19" s="32">
        <v>0.11</v>
      </c>
      <c r="AQ19" s="32">
        <v>0</v>
      </c>
      <c r="AR19" s="32">
        <v>0</v>
      </c>
      <c r="AS19" s="32">
        <f t="shared" si="4"/>
        <v>254</v>
      </c>
      <c r="AT19" s="32">
        <f t="shared" si="5"/>
        <v>82.810000000000016</v>
      </c>
      <c r="AU19" s="32">
        <v>88</v>
      </c>
      <c r="AV19" s="32">
        <v>3.63</v>
      </c>
      <c r="AW19" s="32">
        <v>55</v>
      </c>
      <c r="AX19" s="32">
        <v>0.28000000000000003</v>
      </c>
      <c r="AY19" s="32">
        <v>0</v>
      </c>
      <c r="AZ19" s="32">
        <v>0</v>
      </c>
      <c r="BA19" s="32">
        <v>0</v>
      </c>
      <c r="BB19" s="32">
        <v>0</v>
      </c>
      <c r="BC19" s="32">
        <v>9</v>
      </c>
      <c r="BD19" s="32">
        <v>4.4000000000000004</v>
      </c>
      <c r="BE19" s="32">
        <v>33</v>
      </c>
      <c r="BF19" s="32">
        <v>1.43</v>
      </c>
      <c r="BG19" s="32">
        <v>2420</v>
      </c>
      <c r="BH19" s="32">
        <v>84.7</v>
      </c>
      <c r="BI19" s="32">
        <f t="shared" si="6"/>
        <v>2462</v>
      </c>
      <c r="BJ19" s="32">
        <f t="shared" si="7"/>
        <v>90.53</v>
      </c>
      <c r="BK19" s="32">
        <f t="shared" si="8"/>
        <v>2716</v>
      </c>
      <c r="BL19" s="32">
        <f t="shared" si="9"/>
        <v>173.34000000000003</v>
      </c>
    </row>
    <row r="20" spans="1:64" x14ac:dyDescent="0.25">
      <c r="A20" s="32">
        <v>13</v>
      </c>
      <c r="B20" s="33" t="s">
        <v>55</v>
      </c>
      <c r="C20" s="32">
        <v>20</v>
      </c>
      <c r="D20" s="32">
        <v>1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20</v>
      </c>
      <c r="P20" s="32">
        <v>0.12</v>
      </c>
      <c r="Q20" s="32">
        <f t="shared" si="0"/>
        <v>20</v>
      </c>
      <c r="R20" s="32">
        <f t="shared" si="1"/>
        <v>1</v>
      </c>
      <c r="S20" s="32">
        <v>44</v>
      </c>
      <c r="T20" s="32">
        <v>4.4000000000000004</v>
      </c>
      <c r="U20" s="32">
        <v>22</v>
      </c>
      <c r="V20" s="32">
        <v>4.4000000000000004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f t="shared" si="2"/>
        <v>66</v>
      </c>
      <c r="AD20" s="32">
        <f t="shared" si="3"/>
        <v>8.8000000000000007</v>
      </c>
      <c r="AE20" s="32">
        <v>0</v>
      </c>
      <c r="AF20" s="32">
        <v>0</v>
      </c>
      <c r="AG20" s="32">
        <v>1</v>
      </c>
      <c r="AH20" s="32">
        <v>0.04</v>
      </c>
      <c r="AI20" s="32">
        <v>99</v>
      </c>
      <c r="AJ20" s="32">
        <v>11.55</v>
      </c>
      <c r="AK20" s="32">
        <v>0</v>
      </c>
      <c r="AL20" s="32">
        <v>0</v>
      </c>
      <c r="AM20" s="32">
        <v>1</v>
      </c>
      <c r="AN20" s="32">
        <v>0.01</v>
      </c>
      <c r="AO20" s="32">
        <v>1760</v>
      </c>
      <c r="AP20" s="32">
        <v>13.2</v>
      </c>
      <c r="AQ20" s="32">
        <v>0</v>
      </c>
      <c r="AR20" s="32">
        <v>0</v>
      </c>
      <c r="AS20" s="32">
        <f t="shared" si="4"/>
        <v>1947</v>
      </c>
      <c r="AT20" s="32">
        <f t="shared" si="5"/>
        <v>34.6</v>
      </c>
      <c r="AU20" s="32">
        <v>2200</v>
      </c>
      <c r="AV20" s="32">
        <v>11.44</v>
      </c>
      <c r="AW20" s="32">
        <v>2200</v>
      </c>
      <c r="AX20" s="32">
        <v>11</v>
      </c>
      <c r="AY20" s="32">
        <v>0</v>
      </c>
      <c r="AZ20" s="32">
        <v>0</v>
      </c>
      <c r="BA20" s="32">
        <v>0</v>
      </c>
      <c r="BB20" s="32">
        <v>0</v>
      </c>
      <c r="BC20" s="32">
        <v>5</v>
      </c>
      <c r="BD20" s="32">
        <v>1.1000000000000001</v>
      </c>
      <c r="BE20" s="32">
        <v>11</v>
      </c>
      <c r="BF20" s="32">
        <v>0.11</v>
      </c>
      <c r="BG20" s="32">
        <v>660</v>
      </c>
      <c r="BH20" s="32">
        <v>19.8</v>
      </c>
      <c r="BI20" s="32">
        <f t="shared" si="6"/>
        <v>676</v>
      </c>
      <c r="BJ20" s="32">
        <f t="shared" si="7"/>
        <v>21.01</v>
      </c>
      <c r="BK20" s="32">
        <f t="shared" si="8"/>
        <v>2623</v>
      </c>
      <c r="BL20" s="32">
        <f t="shared" si="9"/>
        <v>55.61</v>
      </c>
    </row>
    <row r="21" spans="1:64" x14ac:dyDescent="0.25">
      <c r="A21" s="32">
        <v>14</v>
      </c>
      <c r="B21" s="33" t="s">
        <v>56</v>
      </c>
      <c r="C21" s="32">
        <v>30</v>
      </c>
      <c r="D21" s="32">
        <v>5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20</v>
      </c>
      <c r="P21" s="32">
        <v>0.45</v>
      </c>
      <c r="Q21" s="32">
        <f t="shared" si="0"/>
        <v>30</v>
      </c>
      <c r="R21" s="32">
        <f t="shared" si="1"/>
        <v>5</v>
      </c>
      <c r="S21" s="32">
        <v>22</v>
      </c>
      <c r="T21" s="32">
        <v>0.77</v>
      </c>
      <c r="U21" s="32">
        <v>11</v>
      </c>
      <c r="V21" s="32">
        <v>0.55000000000000004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f t="shared" si="2"/>
        <v>33</v>
      </c>
      <c r="AD21" s="32">
        <f t="shared" si="3"/>
        <v>1.32</v>
      </c>
      <c r="AE21" s="32">
        <v>0</v>
      </c>
      <c r="AF21" s="32">
        <v>0</v>
      </c>
      <c r="AG21" s="32">
        <v>2</v>
      </c>
      <c r="AH21" s="32">
        <v>0.09</v>
      </c>
      <c r="AI21" s="32">
        <v>11</v>
      </c>
      <c r="AJ21" s="32">
        <v>1.38</v>
      </c>
      <c r="AK21" s="32">
        <v>0</v>
      </c>
      <c r="AL21" s="32">
        <v>0</v>
      </c>
      <c r="AM21" s="32">
        <v>0</v>
      </c>
      <c r="AN21" s="32">
        <v>0</v>
      </c>
      <c r="AO21" s="32">
        <v>6</v>
      </c>
      <c r="AP21" s="32">
        <v>0.06</v>
      </c>
      <c r="AQ21" s="32">
        <v>0</v>
      </c>
      <c r="AR21" s="32">
        <v>0</v>
      </c>
      <c r="AS21" s="32">
        <f t="shared" si="4"/>
        <v>82</v>
      </c>
      <c r="AT21" s="32">
        <f t="shared" si="5"/>
        <v>7.85</v>
      </c>
      <c r="AU21" s="32">
        <v>33</v>
      </c>
      <c r="AV21" s="32">
        <v>0.55000000000000004</v>
      </c>
      <c r="AW21" s="32">
        <v>6</v>
      </c>
      <c r="AX21" s="32">
        <v>0.02</v>
      </c>
      <c r="AY21" s="32">
        <v>0</v>
      </c>
      <c r="AZ21" s="32">
        <v>0</v>
      </c>
      <c r="BA21" s="32">
        <v>0</v>
      </c>
      <c r="BB21" s="32">
        <v>0</v>
      </c>
      <c r="BC21" s="32">
        <v>2</v>
      </c>
      <c r="BD21" s="32">
        <v>0.22</v>
      </c>
      <c r="BE21" s="32">
        <v>1166</v>
      </c>
      <c r="BF21" s="32">
        <v>13.2</v>
      </c>
      <c r="BG21" s="32">
        <v>275</v>
      </c>
      <c r="BH21" s="32">
        <v>2.2000000000000002</v>
      </c>
      <c r="BI21" s="32">
        <f t="shared" si="6"/>
        <v>1443</v>
      </c>
      <c r="BJ21" s="32">
        <f t="shared" si="7"/>
        <v>15.620000000000001</v>
      </c>
      <c r="BK21" s="32">
        <f t="shared" si="8"/>
        <v>1525</v>
      </c>
      <c r="BL21" s="32">
        <f t="shared" si="9"/>
        <v>23.47</v>
      </c>
    </row>
    <row r="22" spans="1:64" x14ac:dyDescent="0.25">
      <c r="A22" s="32">
        <v>15</v>
      </c>
      <c r="B22" s="33" t="s">
        <v>57</v>
      </c>
      <c r="C22" s="32">
        <v>20</v>
      </c>
      <c r="D22" s="32">
        <v>1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10</v>
      </c>
      <c r="P22" s="32">
        <v>0.15</v>
      </c>
      <c r="Q22" s="32">
        <f t="shared" si="0"/>
        <v>20</v>
      </c>
      <c r="R22" s="32">
        <f t="shared" si="1"/>
        <v>1</v>
      </c>
      <c r="S22" s="32">
        <v>55</v>
      </c>
      <c r="T22" s="32">
        <v>13.42</v>
      </c>
      <c r="U22" s="32">
        <v>33</v>
      </c>
      <c r="V22" s="32">
        <v>11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f t="shared" si="2"/>
        <v>88</v>
      </c>
      <c r="AD22" s="32">
        <f t="shared" si="3"/>
        <v>24.42</v>
      </c>
      <c r="AE22" s="32">
        <v>0</v>
      </c>
      <c r="AF22" s="32">
        <v>0</v>
      </c>
      <c r="AG22" s="32">
        <v>1</v>
      </c>
      <c r="AH22" s="32">
        <v>0.04</v>
      </c>
      <c r="AI22" s="32">
        <v>66</v>
      </c>
      <c r="AJ22" s="32">
        <v>11.55</v>
      </c>
      <c r="AK22" s="32">
        <v>0</v>
      </c>
      <c r="AL22" s="32">
        <v>0</v>
      </c>
      <c r="AM22" s="32">
        <v>0</v>
      </c>
      <c r="AN22" s="32">
        <v>0</v>
      </c>
      <c r="AO22" s="32">
        <v>6</v>
      </c>
      <c r="AP22" s="32">
        <v>0.06</v>
      </c>
      <c r="AQ22" s="32">
        <v>0</v>
      </c>
      <c r="AR22" s="32">
        <v>0</v>
      </c>
      <c r="AS22" s="32">
        <f t="shared" si="4"/>
        <v>181</v>
      </c>
      <c r="AT22" s="32">
        <f t="shared" si="5"/>
        <v>37.070000000000007</v>
      </c>
      <c r="AU22" s="32">
        <v>11</v>
      </c>
      <c r="AV22" s="32">
        <v>0.77</v>
      </c>
      <c r="AW22" s="32">
        <v>6</v>
      </c>
      <c r="AX22" s="32">
        <v>0.02</v>
      </c>
      <c r="AY22" s="32">
        <v>0</v>
      </c>
      <c r="AZ22" s="32">
        <v>0</v>
      </c>
      <c r="BA22" s="32">
        <v>0</v>
      </c>
      <c r="BB22" s="32">
        <v>0</v>
      </c>
      <c r="BC22" s="32">
        <v>17</v>
      </c>
      <c r="BD22" s="32">
        <v>3.85</v>
      </c>
      <c r="BE22" s="32">
        <v>3</v>
      </c>
      <c r="BF22" s="32">
        <v>0.11</v>
      </c>
      <c r="BG22" s="32">
        <v>187</v>
      </c>
      <c r="BH22" s="32">
        <v>6.93</v>
      </c>
      <c r="BI22" s="32">
        <f t="shared" si="6"/>
        <v>207</v>
      </c>
      <c r="BJ22" s="32">
        <f t="shared" si="7"/>
        <v>10.89</v>
      </c>
      <c r="BK22" s="32">
        <f t="shared" si="8"/>
        <v>388</v>
      </c>
      <c r="BL22" s="32">
        <f t="shared" si="9"/>
        <v>47.960000000000008</v>
      </c>
    </row>
    <row r="23" spans="1:64" x14ac:dyDescent="0.25">
      <c r="A23" s="32">
        <v>16</v>
      </c>
      <c r="B23" s="33" t="s">
        <v>58</v>
      </c>
      <c r="C23" s="32">
        <v>10</v>
      </c>
      <c r="D23" s="32">
        <v>1</v>
      </c>
      <c r="E23" s="32">
        <v>80</v>
      </c>
      <c r="F23" s="32">
        <v>22.8</v>
      </c>
      <c r="G23" s="32">
        <v>0</v>
      </c>
      <c r="H23" s="32">
        <v>0</v>
      </c>
      <c r="I23" s="32">
        <v>5</v>
      </c>
      <c r="J23" s="32">
        <v>0.15</v>
      </c>
      <c r="K23" s="32">
        <v>9</v>
      </c>
      <c r="L23" s="32">
        <v>4.05</v>
      </c>
      <c r="M23" s="32">
        <v>1</v>
      </c>
      <c r="N23" s="32">
        <v>0.25</v>
      </c>
      <c r="O23" s="32">
        <v>42</v>
      </c>
      <c r="P23" s="32">
        <v>3</v>
      </c>
      <c r="Q23" s="32">
        <f t="shared" si="0"/>
        <v>104</v>
      </c>
      <c r="R23" s="32">
        <f t="shared" si="1"/>
        <v>28</v>
      </c>
      <c r="S23" s="32">
        <v>44</v>
      </c>
      <c r="T23" s="32">
        <v>5.5</v>
      </c>
      <c r="U23" s="32">
        <v>33</v>
      </c>
      <c r="V23" s="32">
        <v>5.5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f t="shared" si="2"/>
        <v>77</v>
      </c>
      <c r="AD23" s="32">
        <f t="shared" si="3"/>
        <v>11</v>
      </c>
      <c r="AE23" s="32">
        <v>0</v>
      </c>
      <c r="AF23" s="32">
        <v>0</v>
      </c>
      <c r="AG23" s="32">
        <v>1</v>
      </c>
      <c r="AH23" s="32">
        <v>0.04</v>
      </c>
      <c r="AI23" s="32">
        <v>17</v>
      </c>
      <c r="AJ23" s="32">
        <v>2.48</v>
      </c>
      <c r="AK23" s="32">
        <v>0</v>
      </c>
      <c r="AL23" s="32">
        <v>0</v>
      </c>
      <c r="AM23" s="32">
        <v>0</v>
      </c>
      <c r="AN23" s="32">
        <v>0</v>
      </c>
      <c r="AO23" s="32">
        <v>6</v>
      </c>
      <c r="AP23" s="32">
        <v>0.06</v>
      </c>
      <c r="AQ23" s="32">
        <v>0</v>
      </c>
      <c r="AR23" s="32">
        <v>0</v>
      </c>
      <c r="AS23" s="32">
        <f t="shared" si="4"/>
        <v>205</v>
      </c>
      <c r="AT23" s="32">
        <f t="shared" si="5"/>
        <v>41.58</v>
      </c>
      <c r="AU23" s="32">
        <v>220</v>
      </c>
      <c r="AV23" s="32">
        <v>6.16</v>
      </c>
      <c r="AW23" s="32">
        <v>6</v>
      </c>
      <c r="AX23" s="32">
        <v>0.02</v>
      </c>
      <c r="AY23" s="32">
        <v>0</v>
      </c>
      <c r="AZ23" s="32">
        <v>0</v>
      </c>
      <c r="BA23" s="32">
        <v>0</v>
      </c>
      <c r="BB23" s="32">
        <v>0</v>
      </c>
      <c r="BC23" s="32">
        <v>2</v>
      </c>
      <c r="BD23" s="32">
        <v>0.22</v>
      </c>
      <c r="BE23" s="32">
        <v>55</v>
      </c>
      <c r="BF23" s="32">
        <v>1.1000000000000001</v>
      </c>
      <c r="BG23" s="32">
        <v>550</v>
      </c>
      <c r="BH23" s="32">
        <v>17.05</v>
      </c>
      <c r="BI23" s="32">
        <f t="shared" si="6"/>
        <v>607</v>
      </c>
      <c r="BJ23" s="32">
        <f t="shared" si="7"/>
        <v>18.37</v>
      </c>
      <c r="BK23" s="32">
        <f t="shared" si="8"/>
        <v>812</v>
      </c>
      <c r="BL23" s="32">
        <f t="shared" si="9"/>
        <v>59.95</v>
      </c>
    </row>
    <row r="24" spans="1:64" x14ac:dyDescent="0.25">
      <c r="A24" s="32">
        <v>17</v>
      </c>
      <c r="B24" s="33" t="s">
        <v>59</v>
      </c>
      <c r="C24" s="32">
        <v>310</v>
      </c>
      <c r="D24" s="32">
        <v>45</v>
      </c>
      <c r="E24" s="32">
        <v>23</v>
      </c>
      <c r="F24" s="32">
        <v>40.68</v>
      </c>
      <c r="G24" s="32">
        <v>10</v>
      </c>
      <c r="H24" s="32">
        <v>0.7</v>
      </c>
      <c r="I24" s="32">
        <v>5</v>
      </c>
      <c r="J24" s="32">
        <v>0.1</v>
      </c>
      <c r="K24" s="32">
        <v>17</v>
      </c>
      <c r="L24" s="32">
        <v>10.1</v>
      </c>
      <c r="M24" s="32">
        <v>10</v>
      </c>
      <c r="N24" s="32">
        <v>4</v>
      </c>
      <c r="O24" s="32">
        <v>85</v>
      </c>
      <c r="P24" s="32">
        <v>1.5</v>
      </c>
      <c r="Q24" s="32">
        <f t="shared" si="0"/>
        <v>355</v>
      </c>
      <c r="R24" s="32">
        <f t="shared" si="1"/>
        <v>95.88</v>
      </c>
      <c r="S24" s="32">
        <v>286</v>
      </c>
      <c r="T24" s="32">
        <v>26.4</v>
      </c>
      <c r="U24" s="32">
        <v>33</v>
      </c>
      <c r="V24" s="32">
        <v>75.900000000000006</v>
      </c>
      <c r="W24" s="32">
        <v>33</v>
      </c>
      <c r="X24" s="32">
        <v>140.80000000000001</v>
      </c>
      <c r="Y24" s="32">
        <v>0</v>
      </c>
      <c r="Z24" s="32">
        <v>0</v>
      </c>
      <c r="AA24" s="32">
        <v>0</v>
      </c>
      <c r="AB24" s="32">
        <v>0</v>
      </c>
      <c r="AC24" s="32">
        <f t="shared" si="2"/>
        <v>352</v>
      </c>
      <c r="AD24" s="32">
        <f t="shared" si="3"/>
        <v>243.10000000000002</v>
      </c>
      <c r="AE24" s="32">
        <v>2</v>
      </c>
      <c r="AF24" s="32">
        <v>0.5</v>
      </c>
      <c r="AG24" s="32">
        <v>15</v>
      </c>
      <c r="AH24" s="32">
        <v>0.55000000000000004</v>
      </c>
      <c r="AI24" s="32">
        <v>330</v>
      </c>
      <c r="AJ24" s="32">
        <v>47.3</v>
      </c>
      <c r="AK24" s="32">
        <v>1</v>
      </c>
      <c r="AL24" s="32">
        <v>0.06</v>
      </c>
      <c r="AM24" s="32">
        <v>1</v>
      </c>
      <c r="AN24" s="32">
        <v>0.01</v>
      </c>
      <c r="AO24" s="32">
        <v>33</v>
      </c>
      <c r="AP24" s="32">
        <v>0.33</v>
      </c>
      <c r="AQ24" s="32">
        <v>0</v>
      </c>
      <c r="AR24" s="32">
        <v>0</v>
      </c>
      <c r="AS24" s="32">
        <f t="shared" si="4"/>
        <v>1089</v>
      </c>
      <c r="AT24" s="32">
        <f t="shared" si="5"/>
        <v>387.73</v>
      </c>
      <c r="AU24" s="32">
        <v>138</v>
      </c>
      <c r="AV24" s="32">
        <v>4.57</v>
      </c>
      <c r="AW24" s="32">
        <v>110</v>
      </c>
      <c r="AX24" s="32">
        <v>0.55000000000000004</v>
      </c>
      <c r="AY24" s="32">
        <v>0</v>
      </c>
      <c r="AZ24" s="32">
        <v>0</v>
      </c>
      <c r="BA24" s="32">
        <v>0</v>
      </c>
      <c r="BB24" s="32">
        <v>0</v>
      </c>
      <c r="BC24" s="32">
        <v>550</v>
      </c>
      <c r="BD24" s="32">
        <v>66</v>
      </c>
      <c r="BE24" s="32">
        <v>1650</v>
      </c>
      <c r="BF24" s="32">
        <v>55</v>
      </c>
      <c r="BG24" s="32">
        <v>3740</v>
      </c>
      <c r="BH24" s="32">
        <v>797.5</v>
      </c>
      <c r="BI24" s="32">
        <f t="shared" si="6"/>
        <v>5940</v>
      </c>
      <c r="BJ24" s="32">
        <f t="shared" si="7"/>
        <v>918.5</v>
      </c>
      <c r="BK24" s="32">
        <f t="shared" si="8"/>
        <v>7029</v>
      </c>
      <c r="BL24" s="32">
        <f t="shared" si="9"/>
        <v>1306.23</v>
      </c>
    </row>
    <row r="25" spans="1:64" x14ac:dyDescent="0.25">
      <c r="A25" s="32">
        <v>18</v>
      </c>
      <c r="B25" s="33" t="s">
        <v>60</v>
      </c>
      <c r="C25" s="32">
        <v>56</v>
      </c>
      <c r="D25" s="32">
        <v>7</v>
      </c>
      <c r="E25" s="32">
        <v>150</v>
      </c>
      <c r="F25" s="32">
        <v>48.56</v>
      </c>
      <c r="G25" s="32">
        <v>0</v>
      </c>
      <c r="H25" s="32">
        <v>0</v>
      </c>
      <c r="I25" s="32">
        <v>5</v>
      </c>
      <c r="J25" s="32">
        <v>0.12</v>
      </c>
      <c r="K25" s="32">
        <v>16</v>
      </c>
      <c r="L25" s="32">
        <v>6.85</v>
      </c>
      <c r="M25" s="32">
        <v>4</v>
      </c>
      <c r="N25" s="32">
        <v>0.5</v>
      </c>
      <c r="O25" s="32">
        <v>35</v>
      </c>
      <c r="P25" s="32">
        <v>1.2</v>
      </c>
      <c r="Q25" s="32">
        <f t="shared" si="0"/>
        <v>227</v>
      </c>
      <c r="R25" s="32">
        <f t="shared" si="1"/>
        <v>62.53</v>
      </c>
      <c r="S25" s="32">
        <v>165</v>
      </c>
      <c r="T25" s="32">
        <v>55</v>
      </c>
      <c r="U25" s="32">
        <v>44</v>
      </c>
      <c r="V25" s="32">
        <v>93.5</v>
      </c>
      <c r="W25" s="32">
        <v>44</v>
      </c>
      <c r="X25" s="32">
        <v>275</v>
      </c>
      <c r="Y25" s="32">
        <v>0</v>
      </c>
      <c r="Z25" s="32">
        <v>0</v>
      </c>
      <c r="AA25" s="32">
        <v>0</v>
      </c>
      <c r="AB25" s="32">
        <v>0</v>
      </c>
      <c r="AC25" s="32">
        <f t="shared" si="2"/>
        <v>253</v>
      </c>
      <c r="AD25" s="32">
        <f t="shared" si="3"/>
        <v>423.5</v>
      </c>
      <c r="AE25" s="32">
        <v>2</v>
      </c>
      <c r="AF25" s="32">
        <v>0.5</v>
      </c>
      <c r="AG25" s="32">
        <v>17</v>
      </c>
      <c r="AH25" s="32">
        <v>0.66</v>
      </c>
      <c r="AI25" s="32">
        <v>165</v>
      </c>
      <c r="AJ25" s="32">
        <v>37.4</v>
      </c>
      <c r="AK25" s="32">
        <v>1</v>
      </c>
      <c r="AL25" s="32">
        <v>0.06</v>
      </c>
      <c r="AM25" s="32">
        <v>1</v>
      </c>
      <c r="AN25" s="32">
        <v>0.01</v>
      </c>
      <c r="AO25" s="32">
        <v>17</v>
      </c>
      <c r="AP25" s="32">
        <v>0.17</v>
      </c>
      <c r="AQ25" s="32">
        <v>0</v>
      </c>
      <c r="AR25" s="32">
        <v>0</v>
      </c>
      <c r="AS25" s="32">
        <f t="shared" si="4"/>
        <v>683</v>
      </c>
      <c r="AT25" s="32">
        <f t="shared" si="5"/>
        <v>524.82999999999993</v>
      </c>
      <c r="AU25" s="32">
        <v>138</v>
      </c>
      <c r="AV25" s="32">
        <v>13.53</v>
      </c>
      <c r="AW25" s="32">
        <v>22</v>
      </c>
      <c r="AX25" s="32">
        <v>0.11</v>
      </c>
      <c r="AY25" s="32">
        <v>0</v>
      </c>
      <c r="AZ25" s="32">
        <v>0</v>
      </c>
      <c r="BA25" s="32">
        <v>0</v>
      </c>
      <c r="BB25" s="32">
        <v>0</v>
      </c>
      <c r="BC25" s="32">
        <v>330</v>
      </c>
      <c r="BD25" s="32">
        <v>71.5</v>
      </c>
      <c r="BE25" s="32">
        <v>1265</v>
      </c>
      <c r="BF25" s="32">
        <v>46.2</v>
      </c>
      <c r="BG25" s="32">
        <v>16500</v>
      </c>
      <c r="BH25" s="32">
        <v>598.4</v>
      </c>
      <c r="BI25" s="32">
        <f t="shared" si="6"/>
        <v>18095</v>
      </c>
      <c r="BJ25" s="32">
        <f t="shared" si="7"/>
        <v>716.1</v>
      </c>
      <c r="BK25" s="32">
        <f t="shared" si="8"/>
        <v>18778</v>
      </c>
      <c r="BL25" s="32">
        <f t="shared" si="9"/>
        <v>1240.9299999999998</v>
      </c>
    </row>
    <row r="26" spans="1:64" x14ac:dyDescent="0.25">
      <c r="A26" s="32">
        <v>19</v>
      </c>
      <c r="B26" s="33" t="s">
        <v>61</v>
      </c>
      <c r="C26" s="32">
        <v>82</v>
      </c>
      <c r="D26" s="32">
        <v>3.4</v>
      </c>
      <c r="E26" s="32">
        <v>25</v>
      </c>
      <c r="F26" s="32">
        <v>4.67</v>
      </c>
      <c r="G26" s="32">
        <v>12</v>
      </c>
      <c r="H26" s="32">
        <v>0.2</v>
      </c>
      <c r="I26" s="32">
        <v>5</v>
      </c>
      <c r="J26" s="32">
        <v>0.1</v>
      </c>
      <c r="K26" s="32">
        <v>10</v>
      </c>
      <c r="L26" s="32">
        <v>0.15</v>
      </c>
      <c r="M26" s="32">
        <v>5</v>
      </c>
      <c r="N26" s="32">
        <v>0.08</v>
      </c>
      <c r="O26" s="32">
        <v>70</v>
      </c>
      <c r="P26" s="32">
        <v>3</v>
      </c>
      <c r="Q26" s="32">
        <f t="shared" si="0"/>
        <v>122</v>
      </c>
      <c r="R26" s="32">
        <f t="shared" si="1"/>
        <v>8.32</v>
      </c>
      <c r="S26" s="32">
        <v>33</v>
      </c>
      <c r="T26" s="32">
        <v>1.1000000000000001</v>
      </c>
      <c r="U26" s="32">
        <v>11</v>
      </c>
      <c r="V26" s="32">
        <v>1.1000000000000001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f t="shared" si="2"/>
        <v>44</v>
      </c>
      <c r="AD26" s="32">
        <f t="shared" si="3"/>
        <v>2.2000000000000002</v>
      </c>
      <c r="AE26" s="32">
        <v>1</v>
      </c>
      <c r="AF26" s="32">
        <v>0.2</v>
      </c>
      <c r="AG26" s="32">
        <v>1</v>
      </c>
      <c r="AH26" s="32">
        <v>0.04</v>
      </c>
      <c r="AI26" s="32">
        <v>11</v>
      </c>
      <c r="AJ26" s="32">
        <v>1.1000000000000001</v>
      </c>
      <c r="AK26" s="32">
        <v>2</v>
      </c>
      <c r="AL26" s="32">
        <v>0.08</v>
      </c>
      <c r="AM26" s="32">
        <v>1</v>
      </c>
      <c r="AN26" s="32">
        <v>0.01</v>
      </c>
      <c r="AO26" s="32">
        <v>17</v>
      </c>
      <c r="AP26" s="32">
        <v>0.18</v>
      </c>
      <c r="AQ26" s="32">
        <v>0</v>
      </c>
      <c r="AR26" s="32">
        <v>0</v>
      </c>
      <c r="AS26" s="32">
        <f t="shared" si="4"/>
        <v>199</v>
      </c>
      <c r="AT26" s="32">
        <f t="shared" si="5"/>
        <v>12.129999999999997</v>
      </c>
      <c r="AU26" s="32">
        <v>33</v>
      </c>
      <c r="AV26" s="32">
        <v>0.33</v>
      </c>
      <c r="AW26" s="32">
        <v>17</v>
      </c>
      <c r="AX26" s="32">
        <v>0.08</v>
      </c>
      <c r="AY26" s="32">
        <v>0</v>
      </c>
      <c r="AZ26" s="32">
        <v>0</v>
      </c>
      <c r="BA26" s="32">
        <v>0</v>
      </c>
      <c r="BB26" s="32">
        <v>0</v>
      </c>
      <c r="BC26" s="32">
        <v>28</v>
      </c>
      <c r="BD26" s="32">
        <v>4.4000000000000004</v>
      </c>
      <c r="BE26" s="32">
        <v>6</v>
      </c>
      <c r="BF26" s="32">
        <v>0.22</v>
      </c>
      <c r="BG26" s="32">
        <v>132</v>
      </c>
      <c r="BH26" s="32">
        <v>4.4000000000000004</v>
      </c>
      <c r="BI26" s="32">
        <f t="shared" si="6"/>
        <v>166</v>
      </c>
      <c r="BJ26" s="32">
        <f t="shared" si="7"/>
        <v>9.02</v>
      </c>
      <c r="BK26" s="32">
        <f t="shared" si="8"/>
        <v>365</v>
      </c>
      <c r="BL26" s="32">
        <f t="shared" si="9"/>
        <v>21.15</v>
      </c>
    </row>
    <row r="27" spans="1:64" x14ac:dyDescent="0.25">
      <c r="A27" s="32">
        <v>20</v>
      </c>
      <c r="B27" s="33" t="s">
        <v>62</v>
      </c>
      <c r="C27" s="32">
        <v>12</v>
      </c>
      <c r="D27" s="32">
        <v>0.8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1</v>
      </c>
      <c r="L27" s="32">
        <v>0.1</v>
      </c>
      <c r="M27" s="32">
        <v>0</v>
      </c>
      <c r="N27" s="32">
        <v>0</v>
      </c>
      <c r="O27" s="32">
        <v>0</v>
      </c>
      <c r="P27" s="32">
        <v>0</v>
      </c>
      <c r="Q27" s="32">
        <f t="shared" si="0"/>
        <v>13</v>
      </c>
      <c r="R27" s="32">
        <f t="shared" si="1"/>
        <v>0.9</v>
      </c>
      <c r="S27" s="32">
        <v>33</v>
      </c>
      <c r="T27" s="32">
        <v>1.1000000000000001</v>
      </c>
      <c r="U27" s="32">
        <v>5</v>
      </c>
      <c r="V27" s="32">
        <v>1.1000000000000001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f t="shared" si="2"/>
        <v>38</v>
      </c>
      <c r="AD27" s="32">
        <f t="shared" si="3"/>
        <v>2.2000000000000002</v>
      </c>
      <c r="AE27" s="32">
        <v>0</v>
      </c>
      <c r="AF27" s="32">
        <v>0</v>
      </c>
      <c r="AG27" s="32">
        <v>1</v>
      </c>
      <c r="AH27" s="32">
        <v>0.04</v>
      </c>
      <c r="AI27" s="32">
        <v>11</v>
      </c>
      <c r="AJ27" s="32">
        <v>1.65</v>
      </c>
      <c r="AK27" s="32">
        <v>0</v>
      </c>
      <c r="AL27" s="32">
        <v>0</v>
      </c>
      <c r="AM27" s="32">
        <v>0</v>
      </c>
      <c r="AN27" s="32">
        <v>0</v>
      </c>
      <c r="AO27" s="32">
        <v>5</v>
      </c>
      <c r="AP27" s="32">
        <v>0.04</v>
      </c>
      <c r="AQ27" s="32">
        <v>0</v>
      </c>
      <c r="AR27" s="32">
        <v>0</v>
      </c>
      <c r="AS27" s="32">
        <f t="shared" si="4"/>
        <v>68</v>
      </c>
      <c r="AT27" s="32">
        <f t="shared" si="5"/>
        <v>4.83</v>
      </c>
      <c r="AU27" s="32">
        <v>2</v>
      </c>
      <c r="AV27" s="32">
        <v>0.01</v>
      </c>
      <c r="AW27" s="32">
        <v>6</v>
      </c>
      <c r="AX27" s="32">
        <v>0.02</v>
      </c>
      <c r="AY27" s="32">
        <v>0</v>
      </c>
      <c r="AZ27" s="32">
        <v>0</v>
      </c>
      <c r="BA27" s="32">
        <v>0</v>
      </c>
      <c r="BB27" s="32">
        <v>0</v>
      </c>
      <c r="BC27" s="32">
        <v>3</v>
      </c>
      <c r="BD27" s="32">
        <v>0.44</v>
      </c>
      <c r="BE27" s="32">
        <v>0</v>
      </c>
      <c r="BF27" s="32">
        <v>0</v>
      </c>
      <c r="BG27" s="32">
        <v>11</v>
      </c>
      <c r="BH27" s="32">
        <v>0.11</v>
      </c>
      <c r="BI27" s="32">
        <f t="shared" si="6"/>
        <v>14</v>
      </c>
      <c r="BJ27" s="32">
        <f t="shared" si="7"/>
        <v>0.55000000000000004</v>
      </c>
      <c r="BK27" s="32">
        <f t="shared" si="8"/>
        <v>82</v>
      </c>
      <c r="BL27" s="32">
        <f t="shared" si="9"/>
        <v>5.38</v>
      </c>
    </row>
    <row r="28" spans="1:64" x14ac:dyDescent="0.25">
      <c r="A28" s="32">
        <v>21</v>
      </c>
      <c r="B28" s="33" t="s">
        <v>63</v>
      </c>
      <c r="C28" s="32">
        <v>40</v>
      </c>
      <c r="D28" s="32">
        <v>2.4</v>
      </c>
      <c r="E28" s="32">
        <v>9</v>
      </c>
      <c r="F28" s="32">
        <v>1.51</v>
      </c>
      <c r="G28" s="32">
        <v>5</v>
      </c>
      <c r="H28" s="32">
        <v>0.1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17</v>
      </c>
      <c r="P28" s="32">
        <v>0.3</v>
      </c>
      <c r="Q28" s="32">
        <f t="shared" si="0"/>
        <v>49</v>
      </c>
      <c r="R28" s="32">
        <f t="shared" si="1"/>
        <v>3.91</v>
      </c>
      <c r="S28" s="32">
        <v>110</v>
      </c>
      <c r="T28" s="32">
        <v>23.65</v>
      </c>
      <c r="U28" s="32">
        <v>22</v>
      </c>
      <c r="V28" s="32">
        <v>22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f t="shared" si="2"/>
        <v>132</v>
      </c>
      <c r="AD28" s="32">
        <f t="shared" si="3"/>
        <v>45.65</v>
      </c>
      <c r="AE28" s="32">
        <v>0</v>
      </c>
      <c r="AF28" s="32">
        <v>0</v>
      </c>
      <c r="AG28" s="32">
        <v>2</v>
      </c>
      <c r="AH28" s="32">
        <v>0.09</v>
      </c>
      <c r="AI28" s="32">
        <v>33</v>
      </c>
      <c r="AJ28" s="32">
        <v>4.95</v>
      </c>
      <c r="AK28" s="32">
        <v>0</v>
      </c>
      <c r="AL28" s="32">
        <v>0</v>
      </c>
      <c r="AM28" s="32">
        <v>0</v>
      </c>
      <c r="AN28" s="32">
        <v>0</v>
      </c>
      <c r="AO28" s="32">
        <v>11</v>
      </c>
      <c r="AP28" s="32">
        <v>0.11</v>
      </c>
      <c r="AQ28" s="32">
        <v>0</v>
      </c>
      <c r="AR28" s="32">
        <v>0</v>
      </c>
      <c r="AS28" s="32">
        <f t="shared" si="4"/>
        <v>227</v>
      </c>
      <c r="AT28" s="32">
        <f t="shared" si="5"/>
        <v>54.710000000000008</v>
      </c>
      <c r="AU28" s="32">
        <v>2</v>
      </c>
      <c r="AV28" s="32">
        <v>0.01</v>
      </c>
      <c r="AW28" s="32">
        <v>6</v>
      </c>
      <c r="AX28" s="32">
        <v>0.02</v>
      </c>
      <c r="AY28" s="32">
        <v>0</v>
      </c>
      <c r="AZ28" s="32">
        <v>0</v>
      </c>
      <c r="BA28" s="32">
        <v>0</v>
      </c>
      <c r="BB28" s="32">
        <v>0</v>
      </c>
      <c r="BC28" s="32">
        <v>0</v>
      </c>
      <c r="BD28" s="32">
        <v>0</v>
      </c>
      <c r="BE28" s="32">
        <v>0</v>
      </c>
      <c r="BF28" s="32">
        <v>0</v>
      </c>
      <c r="BG28" s="32">
        <v>132</v>
      </c>
      <c r="BH28" s="32">
        <v>253</v>
      </c>
      <c r="BI28" s="32">
        <f t="shared" si="6"/>
        <v>132</v>
      </c>
      <c r="BJ28" s="32">
        <f t="shared" si="7"/>
        <v>253</v>
      </c>
      <c r="BK28" s="32">
        <f t="shared" si="8"/>
        <v>359</v>
      </c>
      <c r="BL28" s="32">
        <f t="shared" si="9"/>
        <v>307.71000000000004</v>
      </c>
    </row>
    <row r="29" spans="1:64" x14ac:dyDescent="0.25">
      <c r="A29" s="32">
        <v>22</v>
      </c>
      <c r="B29" s="33" t="s">
        <v>64</v>
      </c>
      <c r="C29" s="32">
        <v>80</v>
      </c>
      <c r="D29" s="32">
        <v>13</v>
      </c>
      <c r="E29" s="32">
        <v>50</v>
      </c>
      <c r="F29" s="32">
        <v>9.4</v>
      </c>
      <c r="G29" s="32">
        <v>0</v>
      </c>
      <c r="H29" s="32">
        <v>0</v>
      </c>
      <c r="I29" s="32">
        <v>3</v>
      </c>
      <c r="J29" s="32">
        <v>0.1</v>
      </c>
      <c r="K29" s="32">
        <v>5</v>
      </c>
      <c r="L29" s="32">
        <v>2.4</v>
      </c>
      <c r="M29" s="32">
        <v>2</v>
      </c>
      <c r="N29" s="32">
        <v>0.5</v>
      </c>
      <c r="O29" s="32">
        <v>14</v>
      </c>
      <c r="P29" s="32">
        <v>0.24</v>
      </c>
      <c r="Q29" s="32">
        <f t="shared" si="0"/>
        <v>138</v>
      </c>
      <c r="R29" s="32">
        <f t="shared" si="1"/>
        <v>24.9</v>
      </c>
      <c r="S29" s="32">
        <v>110</v>
      </c>
      <c r="T29" s="32">
        <v>22</v>
      </c>
      <c r="U29" s="32">
        <v>33</v>
      </c>
      <c r="V29" s="32">
        <v>63.8</v>
      </c>
      <c r="W29" s="32">
        <v>22</v>
      </c>
      <c r="X29" s="32">
        <v>44</v>
      </c>
      <c r="Y29" s="32">
        <v>0</v>
      </c>
      <c r="Z29" s="32">
        <v>0</v>
      </c>
      <c r="AA29" s="32">
        <v>0</v>
      </c>
      <c r="AB29" s="32">
        <v>0</v>
      </c>
      <c r="AC29" s="32">
        <f t="shared" si="2"/>
        <v>165</v>
      </c>
      <c r="AD29" s="32">
        <f t="shared" si="3"/>
        <v>129.80000000000001</v>
      </c>
      <c r="AE29" s="32">
        <v>0</v>
      </c>
      <c r="AF29" s="32">
        <v>0</v>
      </c>
      <c r="AG29" s="32">
        <v>1</v>
      </c>
      <c r="AH29" s="32">
        <v>0.04</v>
      </c>
      <c r="AI29" s="32">
        <v>33</v>
      </c>
      <c r="AJ29" s="32">
        <v>4.95</v>
      </c>
      <c r="AK29" s="32">
        <v>0</v>
      </c>
      <c r="AL29" s="32">
        <v>0</v>
      </c>
      <c r="AM29" s="32">
        <v>0</v>
      </c>
      <c r="AN29" s="32">
        <v>0</v>
      </c>
      <c r="AO29" s="32">
        <v>6</v>
      </c>
      <c r="AP29" s="32">
        <v>0.06</v>
      </c>
      <c r="AQ29" s="32">
        <v>0</v>
      </c>
      <c r="AR29" s="32">
        <v>0</v>
      </c>
      <c r="AS29" s="32">
        <f t="shared" si="4"/>
        <v>343</v>
      </c>
      <c r="AT29" s="32">
        <f t="shared" si="5"/>
        <v>159.75</v>
      </c>
      <c r="AU29" s="32">
        <v>11</v>
      </c>
      <c r="AV29" s="32">
        <v>1.32</v>
      </c>
      <c r="AW29" s="32">
        <v>6</v>
      </c>
      <c r="AX29" s="32">
        <v>0.02</v>
      </c>
      <c r="AY29" s="32">
        <v>0</v>
      </c>
      <c r="AZ29" s="32">
        <v>0</v>
      </c>
      <c r="BA29" s="32">
        <v>0</v>
      </c>
      <c r="BB29" s="32">
        <v>0</v>
      </c>
      <c r="BC29" s="32">
        <v>2</v>
      </c>
      <c r="BD29" s="32">
        <v>0.22</v>
      </c>
      <c r="BE29" s="32">
        <v>0</v>
      </c>
      <c r="BF29" s="32">
        <v>0</v>
      </c>
      <c r="BG29" s="32">
        <v>55</v>
      </c>
      <c r="BH29" s="32">
        <v>55</v>
      </c>
      <c r="BI29" s="32">
        <f t="shared" si="6"/>
        <v>57</v>
      </c>
      <c r="BJ29" s="32">
        <f t="shared" si="7"/>
        <v>55.22</v>
      </c>
      <c r="BK29" s="32">
        <f t="shared" si="8"/>
        <v>400</v>
      </c>
      <c r="BL29" s="32">
        <f t="shared" si="9"/>
        <v>214.97</v>
      </c>
    </row>
    <row r="30" spans="1:64" x14ac:dyDescent="0.25">
      <c r="A30" s="32">
        <v>23</v>
      </c>
      <c r="B30" s="33" t="s">
        <v>65</v>
      </c>
      <c r="C30" s="32">
        <v>20</v>
      </c>
      <c r="D30" s="32">
        <v>0.8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10</v>
      </c>
      <c r="P30" s="32">
        <v>0.15</v>
      </c>
      <c r="Q30" s="32">
        <f t="shared" si="0"/>
        <v>20</v>
      </c>
      <c r="R30" s="32">
        <f t="shared" si="1"/>
        <v>0.8</v>
      </c>
      <c r="S30" s="32">
        <v>77</v>
      </c>
      <c r="T30" s="32">
        <v>2.2000000000000002</v>
      </c>
      <c r="U30" s="32">
        <v>22</v>
      </c>
      <c r="V30" s="32">
        <v>2.2000000000000002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f t="shared" si="2"/>
        <v>99</v>
      </c>
      <c r="AD30" s="32">
        <f t="shared" si="3"/>
        <v>4.4000000000000004</v>
      </c>
      <c r="AE30" s="32">
        <v>0</v>
      </c>
      <c r="AF30" s="32">
        <v>0</v>
      </c>
      <c r="AG30" s="32">
        <v>1</v>
      </c>
      <c r="AH30" s="32">
        <v>0.04</v>
      </c>
      <c r="AI30" s="32">
        <v>11</v>
      </c>
      <c r="AJ30" s="32">
        <v>1.65</v>
      </c>
      <c r="AK30" s="32">
        <v>0</v>
      </c>
      <c r="AL30" s="32">
        <v>0</v>
      </c>
      <c r="AM30" s="32">
        <v>0</v>
      </c>
      <c r="AN30" s="32">
        <v>0</v>
      </c>
      <c r="AO30" s="32">
        <v>6</v>
      </c>
      <c r="AP30" s="32">
        <v>0.06</v>
      </c>
      <c r="AQ30" s="32">
        <v>0</v>
      </c>
      <c r="AR30" s="32">
        <v>0</v>
      </c>
      <c r="AS30" s="32">
        <f t="shared" si="4"/>
        <v>137</v>
      </c>
      <c r="AT30" s="32">
        <f t="shared" si="5"/>
        <v>6.95</v>
      </c>
      <c r="AU30" s="32">
        <v>2</v>
      </c>
      <c r="AV30" s="32">
        <v>0.01</v>
      </c>
      <c r="AW30" s="32">
        <v>6</v>
      </c>
      <c r="AX30" s="32">
        <v>0.02</v>
      </c>
      <c r="AY30" s="32">
        <v>0</v>
      </c>
      <c r="AZ30" s="32">
        <v>0</v>
      </c>
      <c r="BA30" s="32">
        <v>0</v>
      </c>
      <c r="BB30" s="32">
        <v>0</v>
      </c>
      <c r="BC30" s="32">
        <v>0</v>
      </c>
      <c r="BD30" s="32">
        <v>0</v>
      </c>
      <c r="BE30" s="32">
        <v>0</v>
      </c>
      <c r="BF30" s="32">
        <v>0</v>
      </c>
      <c r="BG30" s="32">
        <v>6</v>
      </c>
      <c r="BH30" s="32">
        <v>0.06</v>
      </c>
      <c r="BI30" s="32">
        <f t="shared" si="6"/>
        <v>6</v>
      </c>
      <c r="BJ30" s="32">
        <f t="shared" si="7"/>
        <v>0.06</v>
      </c>
      <c r="BK30" s="32">
        <f t="shared" si="8"/>
        <v>143</v>
      </c>
      <c r="BL30" s="32">
        <f t="shared" si="9"/>
        <v>7.01</v>
      </c>
    </row>
    <row r="31" spans="1:64" x14ac:dyDescent="0.25">
      <c r="A31" s="32">
        <v>24</v>
      </c>
      <c r="B31" s="33" t="s">
        <v>66</v>
      </c>
      <c r="C31" s="32">
        <v>20</v>
      </c>
      <c r="D31" s="32">
        <v>0.8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10</v>
      </c>
      <c r="P31" s="32">
        <v>0.15</v>
      </c>
      <c r="Q31" s="32">
        <f t="shared" si="0"/>
        <v>20</v>
      </c>
      <c r="R31" s="32">
        <f t="shared" si="1"/>
        <v>0.8</v>
      </c>
      <c r="S31" s="32">
        <v>110</v>
      </c>
      <c r="T31" s="32">
        <v>27.5</v>
      </c>
      <c r="U31" s="32">
        <v>44</v>
      </c>
      <c r="V31" s="32">
        <v>28.6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f t="shared" si="2"/>
        <v>154</v>
      </c>
      <c r="AD31" s="32">
        <f t="shared" si="3"/>
        <v>56.1</v>
      </c>
      <c r="AE31" s="32">
        <v>0</v>
      </c>
      <c r="AF31" s="32">
        <v>0</v>
      </c>
      <c r="AG31" s="32">
        <v>1</v>
      </c>
      <c r="AH31" s="32">
        <v>0.04</v>
      </c>
      <c r="AI31" s="32">
        <v>22</v>
      </c>
      <c r="AJ31" s="32">
        <v>3.3</v>
      </c>
      <c r="AK31" s="32">
        <v>0</v>
      </c>
      <c r="AL31" s="32">
        <v>0</v>
      </c>
      <c r="AM31" s="32">
        <v>0</v>
      </c>
      <c r="AN31" s="32">
        <v>0</v>
      </c>
      <c r="AO31" s="32">
        <v>6</v>
      </c>
      <c r="AP31" s="32">
        <v>0.06</v>
      </c>
      <c r="AQ31" s="32">
        <v>0</v>
      </c>
      <c r="AR31" s="32">
        <v>0</v>
      </c>
      <c r="AS31" s="32">
        <f t="shared" si="4"/>
        <v>203</v>
      </c>
      <c r="AT31" s="32">
        <f t="shared" si="5"/>
        <v>60.3</v>
      </c>
      <c r="AU31" s="32">
        <v>22</v>
      </c>
      <c r="AV31" s="32">
        <v>0.83</v>
      </c>
      <c r="AW31" s="32">
        <v>6</v>
      </c>
      <c r="AX31" s="32">
        <v>0.02</v>
      </c>
      <c r="AY31" s="32">
        <v>0</v>
      </c>
      <c r="AZ31" s="32">
        <v>0</v>
      </c>
      <c r="BA31" s="32">
        <v>0</v>
      </c>
      <c r="BB31" s="32">
        <v>0</v>
      </c>
      <c r="BC31" s="32">
        <v>22</v>
      </c>
      <c r="BD31" s="32">
        <v>4.95</v>
      </c>
      <c r="BE31" s="32">
        <v>66</v>
      </c>
      <c r="BF31" s="32">
        <v>3.74</v>
      </c>
      <c r="BG31" s="32">
        <v>11</v>
      </c>
      <c r="BH31" s="32">
        <v>1.1100000000000001</v>
      </c>
      <c r="BI31" s="32">
        <f t="shared" si="6"/>
        <v>99</v>
      </c>
      <c r="BJ31" s="32">
        <f t="shared" si="7"/>
        <v>9.8000000000000007</v>
      </c>
      <c r="BK31" s="32">
        <f t="shared" si="8"/>
        <v>302</v>
      </c>
      <c r="BL31" s="32">
        <f t="shared" si="9"/>
        <v>70.099999999999994</v>
      </c>
    </row>
    <row r="32" spans="1:64" x14ac:dyDescent="0.25">
      <c r="A32" s="32">
        <v>25</v>
      </c>
      <c r="B32" s="33" t="s">
        <v>67</v>
      </c>
      <c r="C32" s="32">
        <v>50</v>
      </c>
      <c r="D32" s="32">
        <v>12</v>
      </c>
      <c r="E32" s="32">
        <v>20</v>
      </c>
      <c r="F32" s="32">
        <v>9.5500000000000007</v>
      </c>
      <c r="G32" s="32">
        <v>0</v>
      </c>
      <c r="H32" s="32">
        <v>0</v>
      </c>
      <c r="I32" s="32">
        <v>2</v>
      </c>
      <c r="J32" s="32">
        <v>0.1</v>
      </c>
      <c r="K32" s="32">
        <v>6</v>
      </c>
      <c r="L32" s="32">
        <v>2.5</v>
      </c>
      <c r="M32" s="32">
        <v>3</v>
      </c>
      <c r="N32" s="32">
        <v>1.3</v>
      </c>
      <c r="O32" s="32">
        <v>10</v>
      </c>
      <c r="P32" s="32">
        <v>0.15</v>
      </c>
      <c r="Q32" s="32">
        <f t="shared" si="0"/>
        <v>78</v>
      </c>
      <c r="R32" s="32">
        <f t="shared" si="1"/>
        <v>24.150000000000002</v>
      </c>
      <c r="S32" s="32">
        <v>198</v>
      </c>
      <c r="T32" s="32">
        <v>79.2</v>
      </c>
      <c r="U32" s="32">
        <v>55</v>
      </c>
      <c r="V32" s="32">
        <v>78.099999999999994</v>
      </c>
      <c r="W32" s="32">
        <v>44</v>
      </c>
      <c r="X32" s="32">
        <v>440</v>
      </c>
      <c r="Y32" s="32">
        <v>0</v>
      </c>
      <c r="Z32" s="32">
        <v>0</v>
      </c>
      <c r="AA32" s="32">
        <v>0</v>
      </c>
      <c r="AB32" s="32">
        <v>0</v>
      </c>
      <c r="AC32" s="32">
        <f t="shared" si="2"/>
        <v>297</v>
      </c>
      <c r="AD32" s="32">
        <f t="shared" si="3"/>
        <v>597.29999999999995</v>
      </c>
      <c r="AE32" s="32">
        <v>0</v>
      </c>
      <c r="AF32" s="32">
        <v>0</v>
      </c>
      <c r="AG32" s="32">
        <v>1</v>
      </c>
      <c r="AH32" s="32">
        <v>0.04</v>
      </c>
      <c r="AI32" s="32">
        <v>17</v>
      </c>
      <c r="AJ32" s="32">
        <v>2.48</v>
      </c>
      <c r="AK32" s="32">
        <v>0</v>
      </c>
      <c r="AL32" s="32">
        <v>0</v>
      </c>
      <c r="AM32" s="32">
        <v>0</v>
      </c>
      <c r="AN32" s="32">
        <v>0</v>
      </c>
      <c r="AO32" s="32">
        <v>6</v>
      </c>
      <c r="AP32" s="32">
        <v>0.06</v>
      </c>
      <c r="AQ32" s="32">
        <v>0</v>
      </c>
      <c r="AR32" s="32">
        <v>0</v>
      </c>
      <c r="AS32" s="32">
        <f t="shared" si="4"/>
        <v>399</v>
      </c>
      <c r="AT32" s="32">
        <f t="shared" si="5"/>
        <v>624.02999999999986</v>
      </c>
      <c r="AU32" s="32">
        <v>44</v>
      </c>
      <c r="AV32" s="32">
        <v>44</v>
      </c>
      <c r="AW32" s="32">
        <v>11</v>
      </c>
      <c r="AX32" s="32">
        <v>0.06</v>
      </c>
      <c r="AY32" s="32">
        <v>0</v>
      </c>
      <c r="AZ32" s="32">
        <v>0</v>
      </c>
      <c r="BA32" s="32">
        <v>0</v>
      </c>
      <c r="BB32" s="32">
        <v>0</v>
      </c>
      <c r="BC32" s="32">
        <v>2</v>
      </c>
      <c r="BD32" s="32">
        <v>0.22</v>
      </c>
      <c r="BE32" s="32">
        <v>0</v>
      </c>
      <c r="BF32" s="32">
        <v>0</v>
      </c>
      <c r="BG32" s="32">
        <v>1430</v>
      </c>
      <c r="BH32" s="32">
        <v>759</v>
      </c>
      <c r="BI32" s="32">
        <f t="shared" si="6"/>
        <v>1432</v>
      </c>
      <c r="BJ32" s="32">
        <f t="shared" si="7"/>
        <v>759.22</v>
      </c>
      <c r="BK32" s="32">
        <f t="shared" si="8"/>
        <v>1831</v>
      </c>
      <c r="BL32" s="32">
        <f t="shared" si="9"/>
        <v>1383.25</v>
      </c>
    </row>
    <row r="33" spans="1:64" x14ac:dyDescent="0.25">
      <c r="A33" s="32">
        <v>26</v>
      </c>
      <c r="B33" s="33" t="s">
        <v>68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f t="shared" si="0"/>
        <v>0</v>
      </c>
      <c r="R33" s="32">
        <f t="shared" si="1"/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f t="shared" si="2"/>
        <v>0</v>
      </c>
      <c r="AD33" s="32">
        <f t="shared" si="3"/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N33" s="32">
        <v>0</v>
      </c>
      <c r="AO33" s="32">
        <v>0</v>
      </c>
      <c r="AP33" s="32">
        <v>0</v>
      </c>
      <c r="AQ33" s="32">
        <v>0</v>
      </c>
      <c r="AR33" s="32">
        <v>0</v>
      </c>
      <c r="AS33" s="32">
        <f t="shared" si="4"/>
        <v>0</v>
      </c>
      <c r="AT33" s="32">
        <f t="shared" si="5"/>
        <v>0</v>
      </c>
      <c r="AU33" s="32">
        <v>0</v>
      </c>
      <c r="AV33" s="32">
        <v>0</v>
      </c>
      <c r="AW33" s="32">
        <v>0</v>
      </c>
      <c r="AX33" s="32">
        <v>0</v>
      </c>
      <c r="AY33" s="32">
        <v>0</v>
      </c>
      <c r="AZ33" s="32">
        <v>0</v>
      </c>
      <c r="BA33" s="32">
        <v>0</v>
      </c>
      <c r="BB33" s="32">
        <v>0</v>
      </c>
      <c r="BC33" s="32">
        <v>0</v>
      </c>
      <c r="BD33" s="32">
        <v>0</v>
      </c>
      <c r="BE33" s="32">
        <v>0</v>
      </c>
      <c r="BF33" s="32">
        <v>0</v>
      </c>
      <c r="BG33" s="32">
        <v>0</v>
      </c>
      <c r="BH33" s="32">
        <v>0</v>
      </c>
      <c r="BI33" s="32">
        <f t="shared" si="6"/>
        <v>0</v>
      </c>
      <c r="BJ33" s="32">
        <f t="shared" si="7"/>
        <v>0</v>
      </c>
      <c r="BK33" s="32">
        <f t="shared" si="8"/>
        <v>0</v>
      </c>
      <c r="BL33" s="32">
        <f t="shared" si="9"/>
        <v>0</v>
      </c>
    </row>
    <row r="34" spans="1:64" x14ac:dyDescent="0.25">
      <c r="A34" s="32">
        <v>27</v>
      </c>
      <c r="B34" s="33" t="s">
        <v>69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f t="shared" si="0"/>
        <v>0</v>
      </c>
      <c r="R34" s="32">
        <f t="shared" si="1"/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f t="shared" si="2"/>
        <v>0</v>
      </c>
      <c r="AD34" s="32">
        <f t="shared" si="3"/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  <c r="AQ34" s="32">
        <v>0</v>
      </c>
      <c r="AR34" s="32">
        <v>0</v>
      </c>
      <c r="AS34" s="32">
        <f t="shared" si="4"/>
        <v>0</v>
      </c>
      <c r="AT34" s="32">
        <f t="shared" si="5"/>
        <v>0</v>
      </c>
      <c r="AU34" s="32">
        <v>0</v>
      </c>
      <c r="AV34" s="32">
        <v>0</v>
      </c>
      <c r="AW34" s="32">
        <v>0</v>
      </c>
      <c r="AX34" s="32">
        <v>0</v>
      </c>
      <c r="AY34" s="32">
        <v>0</v>
      </c>
      <c r="AZ34" s="32">
        <v>0</v>
      </c>
      <c r="BA34" s="32">
        <v>0</v>
      </c>
      <c r="BB34" s="32">
        <v>0</v>
      </c>
      <c r="BC34" s="32">
        <v>0</v>
      </c>
      <c r="BD34" s="32">
        <v>0</v>
      </c>
      <c r="BE34" s="32">
        <v>0</v>
      </c>
      <c r="BF34" s="32">
        <v>0</v>
      </c>
      <c r="BG34" s="32">
        <v>0</v>
      </c>
      <c r="BH34" s="32">
        <v>0</v>
      </c>
      <c r="BI34" s="32">
        <f t="shared" si="6"/>
        <v>0</v>
      </c>
      <c r="BJ34" s="32">
        <f t="shared" si="7"/>
        <v>0</v>
      </c>
      <c r="BK34" s="32">
        <f t="shared" si="8"/>
        <v>0</v>
      </c>
      <c r="BL34" s="32">
        <f t="shared" si="9"/>
        <v>0</v>
      </c>
    </row>
    <row r="35" spans="1:64" x14ac:dyDescent="0.25">
      <c r="A35" s="32">
        <v>28</v>
      </c>
      <c r="B35" s="33" t="s">
        <v>70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f t="shared" si="0"/>
        <v>0</v>
      </c>
      <c r="R35" s="32">
        <f t="shared" si="1"/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f t="shared" si="2"/>
        <v>0</v>
      </c>
      <c r="AD35" s="32">
        <f t="shared" si="3"/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2">
        <v>0</v>
      </c>
      <c r="AS35" s="32">
        <f t="shared" si="4"/>
        <v>0</v>
      </c>
      <c r="AT35" s="32">
        <f t="shared" si="5"/>
        <v>0</v>
      </c>
      <c r="AU35" s="32">
        <v>0</v>
      </c>
      <c r="AV35" s="32">
        <v>0</v>
      </c>
      <c r="AW35" s="32">
        <v>0</v>
      </c>
      <c r="AX35" s="32">
        <v>0</v>
      </c>
      <c r="AY35" s="32">
        <v>0</v>
      </c>
      <c r="AZ35" s="32">
        <v>0</v>
      </c>
      <c r="BA35" s="32">
        <v>0</v>
      </c>
      <c r="BB35" s="32">
        <v>0</v>
      </c>
      <c r="BC35" s="32">
        <v>0</v>
      </c>
      <c r="BD35" s="32">
        <v>0</v>
      </c>
      <c r="BE35" s="32">
        <v>0</v>
      </c>
      <c r="BF35" s="32">
        <v>0</v>
      </c>
      <c r="BG35" s="32">
        <v>0</v>
      </c>
      <c r="BH35" s="32">
        <v>0</v>
      </c>
      <c r="BI35" s="32">
        <f t="shared" si="6"/>
        <v>0</v>
      </c>
      <c r="BJ35" s="32">
        <f t="shared" si="7"/>
        <v>0</v>
      </c>
      <c r="BK35" s="32">
        <f t="shared" si="8"/>
        <v>0</v>
      </c>
      <c r="BL35" s="32">
        <f t="shared" si="9"/>
        <v>0</v>
      </c>
    </row>
    <row r="36" spans="1:64" s="31" customFormat="1" x14ac:dyDescent="0.25">
      <c r="A36" s="120" t="s">
        <v>71</v>
      </c>
      <c r="B36" s="121"/>
      <c r="C36" s="34">
        <f t="shared" ref="C36:AH36" si="10">SUM(C8:C35)</f>
        <v>1910</v>
      </c>
      <c r="D36" s="34">
        <f t="shared" si="10"/>
        <v>230.00000000000006</v>
      </c>
      <c r="E36" s="34">
        <f t="shared" si="10"/>
        <v>780</v>
      </c>
      <c r="F36" s="34">
        <f t="shared" si="10"/>
        <v>251.03</v>
      </c>
      <c r="G36" s="34">
        <f t="shared" si="10"/>
        <v>150</v>
      </c>
      <c r="H36" s="34">
        <f t="shared" si="10"/>
        <v>5.5000000000000009</v>
      </c>
      <c r="I36" s="34">
        <f t="shared" si="10"/>
        <v>52</v>
      </c>
      <c r="J36" s="34">
        <f t="shared" si="10"/>
        <v>1.4500000000000002</v>
      </c>
      <c r="K36" s="34">
        <f t="shared" si="10"/>
        <v>103</v>
      </c>
      <c r="L36" s="34">
        <f t="shared" si="10"/>
        <v>34.82</v>
      </c>
      <c r="M36" s="34">
        <f t="shared" si="10"/>
        <v>38</v>
      </c>
      <c r="N36" s="34">
        <f t="shared" si="10"/>
        <v>9.68</v>
      </c>
      <c r="O36" s="34">
        <f t="shared" si="10"/>
        <v>1460</v>
      </c>
      <c r="P36" s="34">
        <f t="shared" si="10"/>
        <v>63.000000000000007</v>
      </c>
      <c r="Q36" s="34">
        <f t="shared" si="10"/>
        <v>2845</v>
      </c>
      <c r="R36" s="34">
        <f t="shared" si="10"/>
        <v>517.29999999999995</v>
      </c>
      <c r="S36" s="34">
        <f t="shared" si="10"/>
        <v>2079</v>
      </c>
      <c r="T36" s="34">
        <f t="shared" si="10"/>
        <v>433.84000000000003</v>
      </c>
      <c r="U36" s="34">
        <f t="shared" si="10"/>
        <v>632</v>
      </c>
      <c r="V36" s="34">
        <f t="shared" si="10"/>
        <v>589.05000000000007</v>
      </c>
      <c r="W36" s="34">
        <f t="shared" si="10"/>
        <v>253</v>
      </c>
      <c r="X36" s="34">
        <f t="shared" si="10"/>
        <v>1124.2</v>
      </c>
      <c r="Y36" s="34">
        <f t="shared" si="10"/>
        <v>0</v>
      </c>
      <c r="Z36" s="34">
        <f t="shared" si="10"/>
        <v>0</v>
      </c>
      <c r="AA36" s="34">
        <f t="shared" si="10"/>
        <v>0</v>
      </c>
      <c r="AB36" s="34">
        <f t="shared" si="10"/>
        <v>0</v>
      </c>
      <c r="AC36" s="34">
        <f t="shared" si="10"/>
        <v>2964</v>
      </c>
      <c r="AD36" s="34">
        <f t="shared" si="10"/>
        <v>2147.09</v>
      </c>
      <c r="AE36" s="34">
        <f t="shared" si="10"/>
        <v>10</v>
      </c>
      <c r="AF36" s="34">
        <f t="shared" si="10"/>
        <v>2.7</v>
      </c>
      <c r="AG36" s="34">
        <f t="shared" si="10"/>
        <v>112</v>
      </c>
      <c r="AH36" s="34">
        <f t="shared" si="10"/>
        <v>4.6000000000000005</v>
      </c>
      <c r="AI36" s="34">
        <f t="shared" ref="AI36:BN36" si="11">SUM(AI8:AI35)</f>
        <v>1494</v>
      </c>
      <c r="AJ36" s="34">
        <f t="shared" si="11"/>
        <v>218.1</v>
      </c>
      <c r="AK36" s="34">
        <f t="shared" si="11"/>
        <v>13</v>
      </c>
      <c r="AL36" s="34">
        <f t="shared" si="11"/>
        <v>0.49</v>
      </c>
      <c r="AM36" s="34">
        <f t="shared" si="11"/>
        <v>16</v>
      </c>
      <c r="AN36" s="34">
        <f t="shared" si="11"/>
        <v>0.17</v>
      </c>
      <c r="AO36" s="34">
        <f t="shared" si="11"/>
        <v>2273</v>
      </c>
      <c r="AP36" s="34">
        <f t="shared" si="11"/>
        <v>23.409999999999986</v>
      </c>
      <c r="AQ36" s="34">
        <f t="shared" si="11"/>
        <v>0</v>
      </c>
      <c r="AR36" s="34">
        <f t="shared" si="11"/>
        <v>0</v>
      </c>
      <c r="AS36" s="34">
        <f t="shared" si="11"/>
        <v>9727</v>
      </c>
      <c r="AT36" s="34">
        <f t="shared" si="11"/>
        <v>2913.8599999999997</v>
      </c>
      <c r="AU36" s="34">
        <f t="shared" si="11"/>
        <v>4688</v>
      </c>
      <c r="AV36" s="34">
        <f t="shared" si="11"/>
        <v>147.51999999999998</v>
      </c>
      <c r="AW36" s="34">
        <f t="shared" si="11"/>
        <v>3092</v>
      </c>
      <c r="AX36" s="34">
        <f t="shared" si="11"/>
        <v>14.939999999999998</v>
      </c>
      <c r="AY36" s="34">
        <f t="shared" si="11"/>
        <v>0</v>
      </c>
      <c r="AZ36" s="34">
        <f t="shared" si="11"/>
        <v>0</v>
      </c>
      <c r="BA36" s="34">
        <f t="shared" si="11"/>
        <v>0</v>
      </c>
      <c r="BB36" s="34">
        <f t="shared" si="11"/>
        <v>0</v>
      </c>
      <c r="BC36" s="34">
        <f t="shared" si="11"/>
        <v>1623</v>
      </c>
      <c r="BD36" s="34">
        <f t="shared" si="11"/>
        <v>268.39999999999998</v>
      </c>
      <c r="BE36" s="34">
        <f t="shared" si="11"/>
        <v>6709</v>
      </c>
      <c r="BF36" s="34">
        <f t="shared" si="11"/>
        <v>189.48</v>
      </c>
      <c r="BG36" s="34">
        <f t="shared" si="11"/>
        <v>27727</v>
      </c>
      <c r="BH36" s="34">
        <f t="shared" si="11"/>
        <v>2694.0299999999997</v>
      </c>
      <c r="BI36" s="34">
        <f t="shared" si="11"/>
        <v>36059</v>
      </c>
      <c r="BJ36" s="34">
        <f t="shared" si="11"/>
        <v>3151.91</v>
      </c>
      <c r="BK36" s="34">
        <f t="shared" si="11"/>
        <v>45786</v>
      </c>
      <c r="BL36" s="34">
        <f t="shared" si="11"/>
        <v>6065.7700000000013</v>
      </c>
    </row>
  </sheetData>
  <mergeCells count="39">
    <mergeCell ref="A36:B36"/>
    <mergeCell ref="AM5:AN6"/>
    <mergeCell ref="A5:A7"/>
    <mergeCell ref="B5:B7"/>
    <mergeCell ref="C5:F5"/>
    <mergeCell ref="G5:H6"/>
    <mergeCell ref="I5:J6"/>
    <mergeCell ref="BE5:BF6"/>
    <mergeCell ref="BK4:BL6"/>
    <mergeCell ref="AG5:AH6"/>
    <mergeCell ref="K5:L6"/>
    <mergeCell ref="M5:N6"/>
    <mergeCell ref="O5:P6"/>
    <mergeCell ref="Q5:R6"/>
    <mergeCell ref="S5:T6"/>
    <mergeCell ref="U5:V6"/>
    <mergeCell ref="W5:X6"/>
    <mergeCell ref="Y5:Z6"/>
    <mergeCell ref="AA5:AB6"/>
    <mergeCell ref="AC5:AD6"/>
    <mergeCell ref="AQ5:AR6"/>
    <mergeCell ref="AI5:AJ6"/>
    <mergeCell ref="AK5:AL6"/>
    <mergeCell ref="AO5:AP6"/>
    <mergeCell ref="B2:BJ2"/>
    <mergeCell ref="B3:BJ3"/>
    <mergeCell ref="C4:AX4"/>
    <mergeCell ref="AY4:BJ4"/>
    <mergeCell ref="AS5:AT6"/>
    <mergeCell ref="AE5:AF6"/>
    <mergeCell ref="BG5:BH6"/>
    <mergeCell ref="BI5:BJ6"/>
    <mergeCell ref="C6:D6"/>
    <mergeCell ref="E6:F6"/>
    <mergeCell ref="AU5:AV6"/>
    <mergeCell ref="AW5:AX6"/>
    <mergeCell ref="AY5:AZ6"/>
    <mergeCell ref="BA5:BB6"/>
    <mergeCell ref="BC5:BD6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6"/>
  <sheetViews>
    <sheetView workbookViewId="0">
      <selection activeCell="B16" sqref="B16"/>
    </sheetView>
  </sheetViews>
  <sheetFormatPr defaultRowHeight="15" x14ac:dyDescent="0.25"/>
  <cols>
    <col min="1" max="1" width="6.28515625" customWidth="1"/>
    <col min="2" max="2" width="64.5703125" customWidth="1"/>
    <col min="3" max="63" width="14.7109375" customWidth="1"/>
    <col min="64" max="64" width="20.5703125" style="17" customWidth="1"/>
    <col min="65" max="65" width="9.140625" customWidth="1"/>
  </cols>
  <sheetData>
    <row r="1" spans="1:64" x14ac:dyDescent="0.25">
      <c r="B1" s="19" t="s">
        <v>0</v>
      </c>
    </row>
    <row r="2" spans="1:64" ht="21.75" customHeight="1" x14ac:dyDescent="0.3"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</row>
    <row r="3" spans="1:64" ht="16.5" x14ac:dyDescent="0.35">
      <c r="B3" s="78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</row>
    <row r="4" spans="1:64" ht="19.5" x14ac:dyDescent="0.4">
      <c r="B4" t="s">
        <v>79</v>
      </c>
      <c r="C4" s="80" t="s">
        <v>4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2"/>
      <c r="AY4" s="83" t="s">
        <v>5</v>
      </c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5"/>
      <c r="BK4" s="66" t="s">
        <v>6</v>
      </c>
      <c r="BL4" s="67"/>
    </row>
    <row r="5" spans="1:64" ht="24.75" customHeight="1" x14ac:dyDescent="0.25">
      <c r="A5" s="110" t="s">
        <v>7</v>
      </c>
      <c r="B5" s="113" t="s">
        <v>8</v>
      </c>
      <c r="C5" s="116" t="s">
        <v>9</v>
      </c>
      <c r="D5" s="117"/>
      <c r="E5" s="117"/>
      <c r="F5" s="117"/>
      <c r="G5" s="119" t="s">
        <v>10</v>
      </c>
      <c r="H5" s="44"/>
      <c r="I5" s="118" t="s">
        <v>11</v>
      </c>
      <c r="J5" s="118"/>
      <c r="K5" s="118" t="s">
        <v>12</v>
      </c>
      <c r="L5" s="118"/>
      <c r="M5" s="43" t="s">
        <v>13</v>
      </c>
      <c r="N5" s="44"/>
      <c r="O5" s="43" t="s">
        <v>14</v>
      </c>
      <c r="P5" s="44"/>
      <c r="Q5" s="43" t="s">
        <v>15</v>
      </c>
      <c r="R5" s="86"/>
      <c r="S5" s="53" t="s">
        <v>16</v>
      </c>
      <c r="T5" s="54"/>
      <c r="U5" s="47" t="s">
        <v>17</v>
      </c>
      <c r="V5" s="54"/>
      <c r="W5" s="47" t="s">
        <v>18</v>
      </c>
      <c r="X5" s="54"/>
      <c r="Y5" s="58" t="s">
        <v>19</v>
      </c>
      <c r="Z5" s="58"/>
      <c r="AA5" s="47" t="s">
        <v>20</v>
      </c>
      <c r="AB5" s="44"/>
      <c r="AC5" s="58" t="s">
        <v>21</v>
      </c>
      <c r="AD5" s="108"/>
      <c r="AE5" s="62" t="s">
        <v>22</v>
      </c>
      <c r="AF5" s="63"/>
      <c r="AG5" s="63" t="s">
        <v>23</v>
      </c>
      <c r="AH5" s="63"/>
      <c r="AI5" s="63" t="s">
        <v>24</v>
      </c>
      <c r="AJ5" s="63"/>
      <c r="AK5" s="63" t="s">
        <v>25</v>
      </c>
      <c r="AL5" s="63"/>
      <c r="AM5" s="63" t="s">
        <v>26</v>
      </c>
      <c r="AN5" s="63"/>
      <c r="AO5" s="63" t="s">
        <v>27</v>
      </c>
      <c r="AP5" s="106"/>
      <c r="AQ5" s="48" t="s">
        <v>28</v>
      </c>
      <c r="AR5" s="49"/>
      <c r="AS5" s="97" t="s">
        <v>29</v>
      </c>
      <c r="AT5" s="98"/>
      <c r="AU5" s="52" t="s">
        <v>30</v>
      </c>
      <c r="AV5" s="49"/>
      <c r="AW5" s="72" t="s">
        <v>31</v>
      </c>
      <c r="AX5" s="73"/>
      <c r="AY5" s="48" t="s">
        <v>32</v>
      </c>
      <c r="AZ5" s="101"/>
      <c r="BA5" s="104" t="s">
        <v>33</v>
      </c>
      <c r="BB5" s="60"/>
      <c r="BC5" s="60" t="s">
        <v>34</v>
      </c>
      <c r="BD5" s="60"/>
      <c r="BE5" s="60" t="s">
        <v>35</v>
      </c>
      <c r="BF5" s="60"/>
      <c r="BG5" s="60" t="s">
        <v>36</v>
      </c>
      <c r="BH5" s="91"/>
      <c r="BI5" s="93" t="s">
        <v>37</v>
      </c>
      <c r="BJ5" s="94"/>
      <c r="BK5" s="68"/>
      <c r="BL5" s="69"/>
    </row>
    <row r="6" spans="1:64" ht="36.75" customHeight="1" x14ac:dyDescent="0.25">
      <c r="A6" s="111"/>
      <c r="B6" s="114"/>
      <c r="C6" s="89" t="s">
        <v>38</v>
      </c>
      <c r="D6" s="90"/>
      <c r="E6" s="90" t="s">
        <v>39</v>
      </c>
      <c r="F6" s="90"/>
      <c r="G6" s="45"/>
      <c r="H6" s="46"/>
      <c r="I6" s="90"/>
      <c r="J6" s="90"/>
      <c r="K6" s="90"/>
      <c r="L6" s="90"/>
      <c r="M6" s="45"/>
      <c r="N6" s="46"/>
      <c r="O6" s="45"/>
      <c r="P6" s="46"/>
      <c r="Q6" s="87"/>
      <c r="R6" s="88"/>
      <c r="S6" s="55"/>
      <c r="T6" s="56"/>
      <c r="U6" s="57"/>
      <c r="V6" s="56"/>
      <c r="W6" s="57"/>
      <c r="X6" s="56"/>
      <c r="Y6" s="59"/>
      <c r="Z6" s="59"/>
      <c r="AA6" s="45"/>
      <c r="AB6" s="46"/>
      <c r="AC6" s="59"/>
      <c r="AD6" s="109"/>
      <c r="AE6" s="64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107"/>
      <c r="AQ6" s="50"/>
      <c r="AR6" s="51"/>
      <c r="AS6" s="99"/>
      <c r="AT6" s="100"/>
      <c r="AU6" s="50"/>
      <c r="AV6" s="51"/>
      <c r="AW6" s="74"/>
      <c r="AX6" s="75"/>
      <c r="AY6" s="102"/>
      <c r="AZ6" s="103"/>
      <c r="BA6" s="105"/>
      <c r="BB6" s="61"/>
      <c r="BC6" s="61"/>
      <c r="BD6" s="61"/>
      <c r="BE6" s="61"/>
      <c r="BF6" s="61"/>
      <c r="BG6" s="61"/>
      <c r="BH6" s="92"/>
      <c r="BI6" s="95"/>
      <c r="BJ6" s="96"/>
      <c r="BK6" s="70"/>
      <c r="BL6" s="71"/>
    </row>
    <row r="7" spans="1:64" x14ac:dyDescent="0.25">
      <c r="A7" s="112"/>
      <c r="B7" s="115" t="s">
        <v>40</v>
      </c>
      <c r="C7" s="1" t="s">
        <v>41</v>
      </c>
      <c r="D7" s="2" t="s">
        <v>42</v>
      </c>
      <c r="E7" s="2" t="s">
        <v>41</v>
      </c>
      <c r="F7" s="2" t="s">
        <v>42</v>
      </c>
      <c r="G7" s="2" t="s">
        <v>41</v>
      </c>
      <c r="H7" s="2" t="s">
        <v>42</v>
      </c>
      <c r="I7" s="2" t="s">
        <v>41</v>
      </c>
      <c r="J7" s="2" t="s">
        <v>42</v>
      </c>
      <c r="K7" s="2" t="s">
        <v>41</v>
      </c>
      <c r="L7" s="2" t="s">
        <v>42</v>
      </c>
      <c r="M7" s="2" t="s">
        <v>41</v>
      </c>
      <c r="N7" s="2" t="s">
        <v>42</v>
      </c>
      <c r="O7" s="2" t="s">
        <v>41</v>
      </c>
      <c r="P7" s="2" t="s">
        <v>42</v>
      </c>
      <c r="Q7" s="2" t="s">
        <v>41</v>
      </c>
      <c r="R7" s="3" t="s">
        <v>42</v>
      </c>
      <c r="S7" s="4" t="s">
        <v>41</v>
      </c>
      <c r="T7" s="5" t="s">
        <v>42</v>
      </c>
      <c r="U7" s="5" t="s">
        <v>41</v>
      </c>
      <c r="V7" s="5" t="s">
        <v>42</v>
      </c>
      <c r="W7" s="5" t="s">
        <v>41</v>
      </c>
      <c r="X7" s="5" t="s">
        <v>42</v>
      </c>
      <c r="Y7" s="5" t="s">
        <v>41</v>
      </c>
      <c r="Z7" s="5" t="s">
        <v>42</v>
      </c>
      <c r="AA7" s="5"/>
      <c r="AB7" s="5"/>
      <c r="AC7" s="5" t="s">
        <v>41</v>
      </c>
      <c r="AD7" s="6" t="s">
        <v>42</v>
      </c>
      <c r="AE7" s="7" t="s">
        <v>41</v>
      </c>
      <c r="AF7" s="8" t="s">
        <v>42</v>
      </c>
      <c r="AG7" s="8" t="s">
        <v>41</v>
      </c>
      <c r="AH7" s="8" t="s">
        <v>42</v>
      </c>
      <c r="AI7" s="8" t="s">
        <v>41</v>
      </c>
      <c r="AJ7" s="8" t="s">
        <v>42</v>
      </c>
      <c r="AK7" s="8" t="s">
        <v>41</v>
      </c>
      <c r="AL7" s="8" t="s">
        <v>42</v>
      </c>
      <c r="AM7" s="8" t="s">
        <v>41</v>
      </c>
      <c r="AN7" s="8" t="s">
        <v>42</v>
      </c>
      <c r="AO7" s="8" t="s">
        <v>41</v>
      </c>
      <c r="AP7" s="9" t="s">
        <v>42</v>
      </c>
      <c r="AQ7" s="8" t="s">
        <v>41</v>
      </c>
      <c r="AR7" s="9" t="s">
        <v>42</v>
      </c>
      <c r="AS7" s="10" t="s">
        <v>41</v>
      </c>
      <c r="AT7" s="11" t="s">
        <v>42</v>
      </c>
      <c r="AU7" s="10" t="s">
        <v>41</v>
      </c>
      <c r="AV7" s="11" t="s">
        <v>42</v>
      </c>
      <c r="AW7" s="10" t="s">
        <v>41</v>
      </c>
      <c r="AX7" s="11" t="s">
        <v>42</v>
      </c>
      <c r="AY7" s="7" t="s">
        <v>41</v>
      </c>
      <c r="AZ7" s="9" t="s">
        <v>42</v>
      </c>
      <c r="BA7" s="12" t="s">
        <v>41</v>
      </c>
      <c r="BB7" s="13" t="s">
        <v>42</v>
      </c>
      <c r="BC7" s="13" t="s">
        <v>41</v>
      </c>
      <c r="BD7" s="13" t="s">
        <v>42</v>
      </c>
      <c r="BE7" s="13" t="s">
        <v>41</v>
      </c>
      <c r="BF7" s="13" t="s">
        <v>42</v>
      </c>
      <c r="BG7" s="13" t="s">
        <v>41</v>
      </c>
      <c r="BH7" s="14" t="s">
        <v>42</v>
      </c>
      <c r="BI7" s="15" t="s">
        <v>41</v>
      </c>
      <c r="BJ7" s="16" t="s">
        <v>42</v>
      </c>
      <c r="BK7" s="15" t="s">
        <v>41</v>
      </c>
      <c r="BL7" s="18" t="s">
        <v>42</v>
      </c>
    </row>
    <row r="8" spans="1:64" x14ac:dyDescent="0.25">
      <c r="A8" s="36">
        <v>1</v>
      </c>
      <c r="B8" s="37" t="s">
        <v>43</v>
      </c>
      <c r="C8" s="36">
        <v>179</v>
      </c>
      <c r="D8" s="36">
        <v>14.86</v>
      </c>
      <c r="E8" s="36">
        <v>315</v>
      </c>
      <c r="F8" s="36">
        <v>43.03</v>
      </c>
      <c r="G8" s="36">
        <v>95</v>
      </c>
      <c r="H8" s="36">
        <v>3.5</v>
      </c>
      <c r="I8" s="36">
        <v>23</v>
      </c>
      <c r="J8" s="36">
        <v>0.11</v>
      </c>
      <c r="K8" s="36">
        <v>21</v>
      </c>
      <c r="L8" s="36">
        <v>3.29</v>
      </c>
      <c r="M8" s="36">
        <v>3</v>
      </c>
      <c r="N8" s="36">
        <v>1.32</v>
      </c>
      <c r="O8" s="36">
        <v>0</v>
      </c>
      <c r="P8" s="36">
        <v>0</v>
      </c>
      <c r="Q8" s="36">
        <f t="shared" ref="Q8:Q35" si="0">(C8+E8+I8+K8)</f>
        <v>538</v>
      </c>
      <c r="R8" s="36">
        <f t="shared" ref="R8:R35" si="1">(D8+F8+J8+L8)</f>
        <v>61.29</v>
      </c>
      <c r="S8" s="36">
        <v>47</v>
      </c>
      <c r="T8" s="36">
        <v>36.409999999999997</v>
      </c>
      <c r="U8" s="36">
        <v>16</v>
      </c>
      <c r="V8" s="36">
        <v>92.73</v>
      </c>
      <c r="W8" s="36">
        <v>10</v>
      </c>
      <c r="X8" s="36">
        <v>88.47</v>
      </c>
      <c r="Y8" s="36">
        <v>0</v>
      </c>
      <c r="Z8" s="36">
        <v>0</v>
      </c>
      <c r="AA8" s="36">
        <v>0</v>
      </c>
      <c r="AB8" s="36">
        <v>0</v>
      </c>
      <c r="AC8" s="36">
        <f t="shared" ref="AC8:AC35" si="2">(S8+U8+W8+Y8)</f>
        <v>73</v>
      </c>
      <c r="AD8" s="36">
        <f t="shared" ref="AD8:AD35" si="3">(T8+V8+X8+Z8)</f>
        <v>217.60999999999999</v>
      </c>
      <c r="AE8" s="36">
        <v>2</v>
      </c>
      <c r="AF8" s="36">
        <v>0.83</v>
      </c>
      <c r="AG8" s="36">
        <v>6</v>
      </c>
      <c r="AH8" s="36">
        <v>1.1100000000000001</v>
      </c>
      <c r="AI8" s="36">
        <v>43</v>
      </c>
      <c r="AJ8" s="36">
        <v>6.71</v>
      </c>
      <c r="AK8" s="36">
        <v>4</v>
      </c>
      <c r="AL8" s="36">
        <v>0.28000000000000003</v>
      </c>
      <c r="AM8" s="36">
        <v>8</v>
      </c>
      <c r="AN8" s="36">
        <v>0.06</v>
      </c>
      <c r="AO8" s="36">
        <v>16</v>
      </c>
      <c r="AP8" s="36">
        <v>0.59</v>
      </c>
      <c r="AQ8" s="36">
        <v>0</v>
      </c>
      <c r="AR8" s="36">
        <v>0</v>
      </c>
      <c r="AS8" s="36">
        <f t="shared" ref="AS8:AS35" si="4">(Q8+AC8+AE8+AG8+AI8+AK8+AM8+AO8)</f>
        <v>690</v>
      </c>
      <c r="AT8" s="36">
        <f t="shared" ref="AT8:AT35" si="5">(R8+AD8+AF8+AH8+AJ8+AL8+AN8+AP8)</f>
        <v>288.4799999999999</v>
      </c>
      <c r="AU8" s="36">
        <v>30</v>
      </c>
      <c r="AV8" s="36">
        <v>7.7</v>
      </c>
      <c r="AW8" s="36">
        <v>7</v>
      </c>
      <c r="AX8" s="36">
        <v>0.01</v>
      </c>
      <c r="AY8" s="36">
        <v>8</v>
      </c>
      <c r="AZ8" s="36">
        <v>0.28000000000000003</v>
      </c>
      <c r="BA8" s="36">
        <v>8</v>
      </c>
      <c r="BB8" s="36">
        <v>0.99</v>
      </c>
      <c r="BC8" s="36">
        <v>40</v>
      </c>
      <c r="BD8" s="36">
        <v>20.79</v>
      </c>
      <c r="BE8" s="36">
        <v>50</v>
      </c>
      <c r="BF8" s="36">
        <v>7.26</v>
      </c>
      <c r="BG8" s="36">
        <v>510</v>
      </c>
      <c r="BH8" s="36">
        <v>43.56</v>
      </c>
      <c r="BI8" s="36">
        <f t="shared" ref="BI8:BI35" si="6">(AY8+BA8+BC8+BE8+BG8)</f>
        <v>616</v>
      </c>
      <c r="BJ8" s="36">
        <f t="shared" ref="BJ8:BJ35" si="7">(AZ8+BB8+BD8+BF8+BH8)</f>
        <v>72.88</v>
      </c>
      <c r="BK8" s="36">
        <f t="shared" ref="BK8:BK35" si="8">(AS8+BI8)</f>
        <v>1306</v>
      </c>
      <c r="BL8" s="36">
        <f t="shared" ref="BL8:BL35" si="9">(AT8+BJ8)</f>
        <v>361.3599999999999</v>
      </c>
    </row>
    <row r="9" spans="1:64" x14ac:dyDescent="0.25">
      <c r="A9" s="36">
        <v>2</v>
      </c>
      <c r="B9" s="37" t="s">
        <v>44</v>
      </c>
      <c r="C9" s="36">
        <v>45</v>
      </c>
      <c r="D9" s="36">
        <v>8.92</v>
      </c>
      <c r="E9" s="36">
        <v>26</v>
      </c>
      <c r="F9" s="36">
        <v>10.76</v>
      </c>
      <c r="G9" s="36">
        <v>49</v>
      </c>
      <c r="H9" s="36">
        <v>0.96</v>
      </c>
      <c r="I9" s="36">
        <v>8</v>
      </c>
      <c r="J9" s="36">
        <v>0.03</v>
      </c>
      <c r="K9" s="36">
        <v>7</v>
      </c>
      <c r="L9" s="36">
        <v>1</v>
      </c>
      <c r="M9" s="36">
        <v>0</v>
      </c>
      <c r="N9" s="36">
        <v>0</v>
      </c>
      <c r="O9" s="36">
        <v>0</v>
      </c>
      <c r="P9" s="36">
        <v>0</v>
      </c>
      <c r="Q9" s="36">
        <f t="shared" si="0"/>
        <v>86</v>
      </c>
      <c r="R9" s="36">
        <f t="shared" si="1"/>
        <v>20.71</v>
      </c>
      <c r="S9" s="36">
        <v>23</v>
      </c>
      <c r="T9" s="36">
        <v>11.47</v>
      </c>
      <c r="U9" s="36">
        <v>3</v>
      </c>
      <c r="V9" s="36">
        <v>12.59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f t="shared" si="2"/>
        <v>26</v>
      </c>
      <c r="AD9" s="36">
        <f t="shared" si="3"/>
        <v>24.060000000000002</v>
      </c>
      <c r="AE9" s="36">
        <v>0</v>
      </c>
      <c r="AF9" s="36">
        <v>0</v>
      </c>
      <c r="AG9" s="36">
        <v>6</v>
      </c>
      <c r="AH9" s="36">
        <v>0.96</v>
      </c>
      <c r="AI9" s="36">
        <v>50</v>
      </c>
      <c r="AJ9" s="36">
        <v>5.65</v>
      </c>
      <c r="AK9" s="36">
        <v>2</v>
      </c>
      <c r="AL9" s="36">
        <v>0.19</v>
      </c>
      <c r="AM9" s="36">
        <v>5</v>
      </c>
      <c r="AN9" s="36">
        <v>0.04</v>
      </c>
      <c r="AO9" s="36">
        <v>12</v>
      </c>
      <c r="AP9" s="36">
        <v>0.39</v>
      </c>
      <c r="AQ9" s="36">
        <v>0</v>
      </c>
      <c r="AR9" s="36">
        <v>0</v>
      </c>
      <c r="AS9" s="36">
        <f t="shared" si="4"/>
        <v>187</v>
      </c>
      <c r="AT9" s="36">
        <f t="shared" si="5"/>
        <v>52</v>
      </c>
      <c r="AU9" s="36">
        <v>30</v>
      </c>
      <c r="AV9" s="36">
        <v>7.48</v>
      </c>
      <c r="AW9" s="36">
        <v>7</v>
      </c>
      <c r="AX9" s="36">
        <v>0.01</v>
      </c>
      <c r="AY9" s="36">
        <v>7</v>
      </c>
      <c r="AZ9" s="36">
        <v>0.24</v>
      </c>
      <c r="BA9" s="36">
        <v>7</v>
      </c>
      <c r="BB9" s="36">
        <v>0.95</v>
      </c>
      <c r="BC9" s="36">
        <v>40</v>
      </c>
      <c r="BD9" s="36">
        <v>20.55</v>
      </c>
      <c r="BE9" s="36">
        <v>50</v>
      </c>
      <c r="BF9" s="36">
        <v>6.86</v>
      </c>
      <c r="BG9" s="36">
        <v>310</v>
      </c>
      <c r="BH9" s="36">
        <v>22.63</v>
      </c>
      <c r="BI9" s="36">
        <f t="shared" si="6"/>
        <v>414</v>
      </c>
      <c r="BJ9" s="36">
        <f t="shared" si="7"/>
        <v>51.230000000000004</v>
      </c>
      <c r="BK9" s="36">
        <f t="shared" si="8"/>
        <v>601</v>
      </c>
      <c r="BL9" s="36">
        <f t="shared" si="9"/>
        <v>103.23</v>
      </c>
    </row>
    <row r="10" spans="1:64" x14ac:dyDescent="0.25">
      <c r="A10" s="36">
        <v>3</v>
      </c>
      <c r="B10" s="37" t="s">
        <v>45</v>
      </c>
      <c r="C10" s="36">
        <v>35</v>
      </c>
      <c r="D10" s="36">
        <v>7.93</v>
      </c>
      <c r="E10" s="36">
        <v>28</v>
      </c>
      <c r="F10" s="36">
        <v>8.61</v>
      </c>
      <c r="G10" s="36">
        <v>52</v>
      </c>
      <c r="H10" s="36">
        <v>1.02</v>
      </c>
      <c r="I10" s="36">
        <v>2</v>
      </c>
      <c r="J10" s="36">
        <v>0.02</v>
      </c>
      <c r="K10" s="36">
        <v>16</v>
      </c>
      <c r="L10" s="36">
        <v>1.79</v>
      </c>
      <c r="M10" s="36">
        <v>1</v>
      </c>
      <c r="N10" s="36">
        <v>0.22</v>
      </c>
      <c r="O10" s="36">
        <v>0</v>
      </c>
      <c r="P10" s="36">
        <v>0</v>
      </c>
      <c r="Q10" s="36">
        <f t="shared" si="0"/>
        <v>81</v>
      </c>
      <c r="R10" s="36">
        <f t="shared" si="1"/>
        <v>18.349999999999998</v>
      </c>
      <c r="S10" s="36">
        <v>7</v>
      </c>
      <c r="T10" s="36">
        <v>5.18</v>
      </c>
      <c r="U10" s="36">
        <v>3</v>
      </c>
      <c r="V10" s="36">
        <v>14.74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f t="shared" si="2"/>
        <v>10</v>
      </c>
      <c r="AD10" s="36">
        <f t="shared" si="3"/>
        <v>19.920000000000002</v>
      </c>
      <c r="AE10" s="36">
        <v>0</v>
      </c>
      <c r="AF10" s="36">
        <v>0</v>
      </c>
      <c r="AG10" s="36">
        <v>0</v>
      </c>
      <c r="AH10" s="36">
        <v>0</v>
      </c>
      <c r="AI10" s="36">
        <v>4</v>
      </c>
      <c r="AJ10" s="36">
        <v>0.47</v>
      </c>
      <c r="AK10" s="36">
        <v>1</v>
      </c>
      <c r="AL10" s="36">
        <v>0.01</v>
      </c>
      <c r="AM10" s="36">
        <v>2</v>
      </c>
      <c r="AN10" s="36">
        <v>0</v>
      </c>
      <c r="AO10" s="36">
        <v>5</v>
      </c>
      <c r="AP10" s="36">
        <v>0.18</v>
      </c>
      <c r="AQ10" s="36">
        <v>0</v>
      </c>
      <c r="AR10" s="36">
        <v>0</v>
      </c>
      <c r="AS10" s="36">
        <f t="shared" si="4"/>
        <v>103</v>
      </c>
      <c r="AT10" s="36">
        <f t="shared" si="5"/>
        <v>38.929999999999993</v>
      </c>
      <c r="AU10" s="36">
        <v>6</v>
      </c>
      <c r="AV10" s="36">
        <v>1.3</v>
      </c>
      <c r="AW10" s="36">
        <v>3</v>
      </c>
      <c r="AX10" s="36">
        <v>0.01</v>
      </c>
      <c r="AY10" s="36">
        <v>3</v>
      </c>
      <c r="AZ10" s="36">
        <v>0.02</v>
      </c>
      <c r="BA10" s="36">
        <v>3</v>
      </c>
      <c r="BB10" s="36">
        <v>0.04</v>
      </c>
      <c r="BC10" s="36">
        <v>10</v>
      </c>
      <c r="BD10" s="36">
        <v>0.75</v>
      </c>
      <c r="BE10" s="36">
        <v>20</v>
      </c>
      <c r="BF10" s="36">
        <v>0.81</v>
      </c>
      <c r="BG10" s="36">
        <v>20</v>
      </c>
      <c r="BH10" s="36">
        <v>0.26</v>
      </c>
      <c r="BI10" s="36">
        <f t="shared" si="6"/>
        <v>56</v>
      </c>
      <c r="BJ10" s="36">
        <f t="shared" si="7"/>
        <v>1.8800000000000001</v>
      </c>
      <c r="BK10" s="36">
        <f t="shared" si="8"/>
        <v>159</v>
      </c>
      <c r="BL10" s="36">
        <f t="shared" si="9"/>
        <v>40.809999999999995</v>
      </c>
    </row>
    <row r="11" spans="1:64" x14ac:dyDescent="0.25">
      <c r="A11" s="36">
        <v>4</v>
      </c>
      <c r="B11" s="37" t="s">
        <v>46</v>
      </c>
      <c r="C11" s="36">
        <v>50</v>
      </c>
      <c r="D11" s="36">
        <v>9.91</v>
      </c>
      <c r="E11" s="36">
        <v>18</v>
      </c>
      <c r="F11" s="36">
        <v>6.45</v>
      </c>
      <c r="G11" s="36">
        <v>42</v>
      </c>
      <c r="H11" s="36">
        <v>0.86</v>
      </c>
      <c r="I11" s="36">
        <v>4</v>
      </c>
      <c r="J11" s="36">
        <v>0.02</v>
      </c>
      <c r="K11" s="36">
        <v>16</v>
      </c>
      <c r="L11" s="36">
        <v>1.79</v>
      </c>
      <c r="M11" s="36">
        <v>0</v>
      </c>
      <c r="N11" s="36">
        <v>0</v>
      </c>
      <c r="O11" s="36">
        <v>0</v>
      </c>
      <c r="P11" s="36">
        <v>0</v>
      </c>
      <c r="Q11" s="36">
        <f t="shared" si="0"/>
        <v>88</v>
      </c>
      <c r="R11" s="36">
        <f t="shared" si="1"/>
        <v>18.169999999999998</v>
      </c>
      <c r="S11" s="36">
        <v>4</v>
      </c>
      <c r="T11" s="36">
        <v>5.18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f t="shared" si="2"/>
        <v>4</v>
      </c>
      <c r="AD11" s="36">
        <f t="shared" si="3"/>
        <v>5.18</v>
      </c>
      <c r="AE11" s="36">
        <v>0</v>
      </c>
      <c r="AF11" s="36">
        <v>0</v>
      </c>
      <c r="AG11" s="36">
        <v>0</v>
      </c>
      <c r="AH11" s="36">
        <v>0</v>
      </c>
      <c r="AI11" s="36">
        <v>5</v>
      </c>
      <c r="AJ11" s="36">
        <v>0.95</v>
      </c>
      <c r="AK11" s="36">
        <v>0</v>
      </c>
      <c r="AL11" s="36">
        <v>0</v>
      </c>
      <c r="AM11" s="36">
        <v>0</v>
      </c>
      <c r="AN11" s="36">
        <v>0.01</v>
      </c>
      <c r="AO11" s="36">
        <v>1</v>
      </c>
      <c r="AP11" s="36">
        <v>0.09</v>
      </c>
      <c r="AQ11" s="36">
        <v>0</v>
      </c>
      <c r="AR11" s="36">
        <v>0</v>
      </c>
      <c r="AS11" s="36">
        <f t="shared" si="4"/>
        <v>98</v>
      </c>
      <c r="AT11" s="36">
        <f t="shared" si="5"/>
        <v>24.4</v>
      </c>
      <c r="AU11" s="36">
        <v>6</v>
      </c>
      <c r="AV11" s="36">
        <v>1.3</v>
      </c>
      <c r="AW11" s="36">
        <v>3</v>
      </c>
      <c r="AX11" s="36">
        <v>0.01</v>
      </c>
      <c r="AY11" s="36">
        <v>3</v>
      </c>
      <c r="AZ11" s="36">
        <v>0.02</v>
      </c>
      <c r="BA11" s="36">
        <v>3</v>
      </c>
      <c r="BB11" s="36">
        <v>0.04</v>
      </c>
      <c r="BC11" s="36">
        <v>10</v>
      </c>
      <c r="BD11" s="36">
        <v>0.75</v>
      </c>
      <c r="BE11" s="36">
        <v>20</v>
      </c>
      <c r="BF11" s="36">
        <v>0.81</v>
      </c>
      <c r="BG11" s="36">
        <v>20</v>
      </c>
      <c r="BH11" s="36">
        <v>0.26</v>
      </c>
      <c r="BI11" s="36">
        <f t="shared" si="6"/>
        <v>56</v>
      </c>
      <c r="BJ11" s="36">
        <f t="shared" si="7"/>
        <v>1.8800000000000001</v>
      </c>
      <c r="BK11" s="36">
        <f t="shared" si="8"/>
        <v>154</v>
      </c>
      <c r="BL11" s="36">
        <f t="shared" si="9"/>
        <v>26.279999999999998</v>
      </c>
    </row>
    <row r="12" spans="1:64" x14ac:dyDescent="0.25">
      <c r="A12" s="36">
        <v>5</v>
      </c>
      <c r="B12" s="37" t="s">
        <v>47</v>
      </c>
      <c r="C12" s="36">
        <v>45</v>
      </c>
      <c r="D12" s="36">
        <v>9.91</v>
      </c>
      <c r="E12" s="36">
        <v>24</v>
      </c>
      <c r="F12" s="36">
        <v>8.61</v>
      </c>
      <c r="G12" s="36">
        <v>25</v>
      </c>
      <c r="H12" s="36">
        <v>0.42</v>
      </c>
      <c r="I12" s="36">
        <v>5</v>
      </c>
      <c r="J12" s="36">
        <v>0.06</v>
      </c>
      <c r="K12" s="36">
        <v>16</v>
      </c>
      <c r="L12" s="36">
        <v>1.79</v>
      </c>
      <c r="M12" s="36">
        <v>0</v>
      </c>
      <c r="N12" s="36">
        <v>0</v>
      </c>
      <c r="O12" s="36">
        <v>0</v>
      </c>
      <c r="P12" s="36">
        <v>0</v>
      </c>
      <c r="Q12" s="36">
        <f t="shared" si="0"/>
        <v>90</v>
      </c>
      <c r="R12" s="36">
        <f t="shared" si="1"/>
        <v>20.369999999999997</v>
      </c>
      <c r="S12" s="36">
        <v>14</v>
      </c>
      <c r="T12" s="36">
        <v>12.07</v>
      </c>
      <c r="U12" s="36">
        <v>0</v>
      </c>
      <c r="V12" s="36">
        <v>0.32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f t="shared" si="2"/>
        <v>14</v>
      </c>
      <c r="AD12" s="36">
        <f t="shared" si="3"/>
        <v>12.39</v>
      </c>
      <c r="AE12" s="36">
        <v>0</v>
      </c>
      <c r="AF12" s="36">
        <v>0</v>
      </c>
      <c r="AG12" s="36">
        <v>1</v>
      </c>
      <c r="AH12" s="36">
        <v>0.21</v>
      </c>
      <c r="AI12" s="36">
        <v>11</v>
      </c>
      <c r="AJ12" s="36">
        <v>1.46</v>
      </c>
      <c r="AK12" s="36">
        <v>1</v>
      </c>
      <c r="AL12" s="36">
        <v>0.01</v>
      </c>
      <c r="AM12" s="36">
        <v>0</v>
      </c>
      <c r="AN12" s="36">
        <v>0.01</v>
      </c>
      <c r="AO12" s="36">
        <v>4</v>
      </c>
      <c r="AP12" s="36">
        <v>0.22</v>
      </c>
      <c r="AQ12" s="36">
        <v>0</v>
      </c>
      <c r="AR12" s="36">
        <v>0</v>
      </c>
      <c r="AS12" s="36">
        <f t="shared" si="4"/>
        <v>121</v>
      </c>
      <c r="AT12" s="36">
        <f t="shared" si="5"/>
        <v>34.669999999999995</v>
      </c>
      <c r="AU12" s="36">
        <v>6</v>
      </c>
      <c r="AV12" s="36">
        <v>1.33</v>
      </c>
      <c r="AW12" s="36">
        <v>3</v>
      </c>
      <c r="AX12" s="36">
        <v>0.01</v>
      </c>
      <c r="AY12" s="36">
        <v>3</v>
      </c>
      <c r="AZ12" s="36">
        <v>0.03</v>
      </c>
      <c r="BA12" s="36">
        <v>3</v>
      </c>
      <c r="BB12" s="36">
        <v>0.08</v>
      </c>
      <c r="BC12" s="36">
        <v>20</v>
      </c>
      <c r="BD12" s="36">
        <v>1.56</v>
      </c>
      <c r="BE12" s="36">
        <v>40</v>
      </c>
      <c r="BF12" s="36">
        <v>1.69</v>
      </c>
      <c r="BG12" s="36">
        <v>540</v>
      </c>
      <c r="BH12" s="36">
        <v>1.06</v>
      </c>
      <c r="BI12" s="36">
        <f t="shared" si="6"/>
        <v>606</v>
      </c>
      <c r="BJ12" s="36">
        <f t="shared" si="7"/>
        <v>4.42</v>
      </c>
      <c r="BK12" s="36">
        <f t="shared" si="8"/>
        <v>727</v>
      </c>
      <c r="BL12" s="36">
        <f t="shared" si="9"/>
        <v>39.089999999999996</v>
      </c>
    </row>
    <row r="13" spans="1:64" x14ac:dyDescent="0.25">
      <c r="A13" s="36">
        <v>6</v>
      </c>
      <c r="B13" s="37" t="s">
        <v>48</v>
      </c>
      <c r="C13" s="36">
        <v>50</v>
      </c>
      <c r="D13" s="36">
        <v>9.91</v>
      </c>
      <c r="E13" s="36">
        <v>12</v>
      </c>
      <c r="F13" s="36">
        <v>6.45</v>
      </c>
      <c r="G13" s="36">
        <v>22</v>
      </c>
      <c r="H13" s="36">
        <v>0.32</v>
      </c>
      <c r="I13" s="36">
        <v>4</v>
      </c>
      <c r="J13" s="36">
        <v>0.02</v>
      </c>
      <c r="K13" s="36">
        <v>16</v>
      </c>
      <c r="L13" s="36">
        <v>1.79</v>
      </c>
      <c r="M13" s="36">
        <v>0</v>
      </c>
      <c r="N13" s="36">
        <v>0</v>
      </c>
      <c r="O13" s="36">
        <v>0</v>
      </c>
      <c r="P13" s="36">
        <v>0</v>
      </c>
      <c r="Q13" s="36">
        <f t="shared" si="0"/>
        <v>82</v>
      </c>
      <c r="R13" s="36">
        <f t="shared" si="1"/>
        <v>18.169999999999998</v>
      </c>
      <c r="S13" s="36">
        <v>4</v>
      </c>
      <c r="T13" s="36">
        <v>6.02</v>
      </c>
      <c r="U13" s="36">
        <v>0</v>
      </c>
      <c r="V13" s="36">
        <v>0.32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f t="shared" si="2"/>
        <v>4</v>
      </c>
      <c r="AD13" s="36">
        <f t="shared" si="3"/>
        <v>6.34</v>
      </c>
      <c r="AE13" s="36">
        <v>0</v>
      </c>
      <c r="AF13" s="36">
        <v>0</v>
      </c>
      <c r="AG13" s="36">
        <v>0</v>
      </c>
      <c r="AH13" s="36">
        <v>0</v>
      </c>
      <c r="AI13" s="36">
        <v>4</v>
      </c>
      <c r="AJ13" s="36">
        <v>0.53</v>
      </c>
      <c r="AK13" s="36">
        <v>0</v>
      </c>
      <c r="AL13" s="36">
        <v>0</v>
      </c>
      <c r="AM13" s="36">
        <v>0</v>
      </c>
      <c r="AN13" s="36">
        <v>0</v>
      </c>
      <c r="AO13" s="36">
        <v>5</v>
      </c>
      <c r="AP13" s="36">
        <v>0.17</v>
      </c>
      <c r="AQ13" s="36">
        <v>0</v>
      </c>
      <c r="AR13" s="36">
        <v>0</v>
      </c>
      <c r="AS13" s="36">
        <f t="shared" si="4"/>
        <v>95</v>
      </c>
      <c r="AT13" s="36">
        <f t="shared" si="5"/>
        <v>25.21</v>
      </c>
      <c r="AU13" s="36">
        <v>6</v>
      </c>
      <c r="AV13" s="36">
        <v>1.33</v>
      </c>
      <c r="AW13" s="36">
        <v>3</v>
      </c>
      <c r="AX13" s="36">
        <v>0.01</v>
      </c>
      <c r="AY13" s="36">
        <v>3</v>
      </c>
      <c r="AZ13" s="36">
        <v>0.02</v>
      </c>
      <c r="BA13" s="36">
        <v>3</v>
      </c>
      <c r="BB13" s="36">
        <v>0.04</v>
      </c>
      <c r="BC13" s="36">
        <v>10</v>
      </c>
      <c r="BD13" s="36">
        <v>0.81</v>
      </c>
      <c r="BE13" s="36">
        <v>20</v>
      </c>
      <c r="BF13" s="36">
        <v>0.9</v>
      </c>
      <c r="BG13" s="36">
        <v>20</v>
      </c>
      <c r="BH13" s="36">
        <v>0.26</v>
      </c>
      <c r="BI13" s="36">
        <f t="shared" si="6"/>
        <v>56</v>
      </c>
      <c r="BJ13" s="36">
        <f t="shared" si="7"/>
        <v>2.0300000000000002</v>
      </c>
      <c r="BK13" s="36">
        <f t="shared" si="8"/>
        <v>151</v>
      </c>
      <c r="BL13" s="36">
        <f t="shared" si="9"/>
        <v>27.240000000000002</v>
      </c>
    </row>
    <row r="14" spans="1:64" x14ac:dyDescent="0.25">
      <c r="A14" s="36">
        <v>7</v>
      </c>
      <c r="B14" s="37" t="s">
        <v>49</v>
      </c>
      <c r="C14" s="36">
        <v>48</v>
      </c>
      <c r="D14" s="36">
        <v>9.91</v>
      </c>
      <c r="E14" s="36">
        <v>16</v>
      </c>
      <c r="F14" s="36">
        <v>6.45</v>
      </c>
      <c r="G14" s="36">
        <v>5</v>
      </c>
      <c r="H14" s="36">
        <v>0.28000000000000003</v>
      </c>
      <c r="I14" s="36">
        <v>3</v>
      </c>
      <c r="J14" s="36">
        <v>0.02</v>
      </c>
      <c r="K14" s="36">
        <v>16</v>
      </c>
      <c r="L14" s="36">
        <v>1.79</v>
      </c>
      <c r="M14" s="36">
        <v>0</v>
      </c>
      <c r="N14" s="36">
        <v>0</v>
      </c>
      <c r="O14" s="36">
        <v>0</v>
      </c>
      <c r="P14" s="36">
        <v>0</v>
      </c>
      <c r="Q14" s="36">
        <f t="shared" si="0"/>
        <v>83</v>
      </c>
      <c r="R14" s="36">
        <f t="shared" si="1"/>
        <v>18.169999999999998</v>
      </c>
      <c r="S14" s="36">
        <v>4</v>
      </c>
      <c r="T14" s="36">
        <v>5.96</v>
      </c>
      <c r="U14" s="36">
        <v>3</v>
      </c>
      <c r="V14" s="36">
        <v>15.17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f t="shared" si="2"/>
        <v>7</v>
      </c>
      <c r="AD14" s="36">
        <f t="shared" si="3"/>
        <v>21.13</v>
      </c>
      <c r="AE14" s="36">
        <v>0</v>
      </c>
      <c r="AF14" s="36">
        <v>0</v>
      </c>
      <c r="AG14" s="36">
        <v>0</v>
      </c>
      <c r="AH14" s="36">
        <v>0</v>
      </c>
      <c r="AI14" s="36">
        <v>5</v>
      </c>
      <c r="AJ14" s="36">
        <v>1</v>
      </c>
      <c r="AK14" s="36">
        <v>1</v>
      </c>
      <c r="AL14" s="36">
        <v>0.01</v>
      </c>
      <c r="AM14" s="36">
        <v>1</v>
      </c>
      <c r="AN14" s="36">
        <v>0.01</v>
      </c>
      <c r="AO14" s="36">
        <v>9</v>
      </c>
      <c r="AP14" s="36">
        <v>0.39</v>
      </c>
      <c r="AQ14" s="36">
        <v>0</v>
      </c>
      <c r="AR14" s="36">
        <v>0</v>
      </c>
      <c r="AS14" s="36">
        <f t="shared" si="4"/>
        <v>106</v>
      </c>
      <c r="AT14" s="36">
        <f t="shared" si="5"/>
        <v>40.709999999999994</v>
      </c>
      <c r="AU14" s="36">
        <v>6</v>
      </c>
      <c r="AV14" s="36">
        <v>1.33</v>
      </c>
      <c r="AW14" s="36">
        <v>3</v>
      </c>
      <c r="AX14" s="36">
        <v>0.01</v>
      </c>
      <c r="AY14" s="36">
        <v>3</v>
      </c>
      <c r="AZ14" s="36">
        <v>0.03</v>
      </c>
      <c r="BA14" s="36">
        <v>3</v>
      </c>
      <c r="BB14" s="36">
        <v>0.08</v>
      </c>
      <c r="BC14" s="36">
        <v>20</v>
      </c>
      <c r="BD14" s="36">
        <v>1.56</v>
      </c>
      <c r="BE14" s="36">
        <v>40</v>
      </c>
      <c r="BF14" s="36">
        <v>1.71</v>
      </c>
      <c r="BG14" s="36">
        <v>40</v>
      </c>
      <c r="BH14" s="36">
        <v>0.53</v>
      </c>
      <c r="BI14" s="36">
        <f t="shared" si="6"/>
        <v>106</v>
      </c>
      <c r="BJ14" s="36">
        <f t="shared" si="7"/>
        <v>3.91</v>
      </c>
      <c r="BK14" s="36">
        <f t="shared" si="8"/>
        <v>212</v>
      </c>
      <c r="BL14" s="36">
        <f t="shared" si="9"/>
        <v>44.61999999999999</v>
      </c>
    </row>
    <row r="15" spans="1:64" x14ac:dyDescent="0.25">
      <c r="A15" s="36">
        <v>8</v>
      </c>
      <c r="B15" s="37" t="s">
        <v>50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f t="shared" si="0"/>
        <v>0</v>
      </c>
      <c r="R15" s="36">
        <f t="shared" si="1"/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f t="shared" si="2"/>
        <v>0</v>
      </c>
      <c r="AD15" s="36">
        <f t="shared" si="3"/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f t="shared" si="4"/>
        <v>0</v>
      </c>
      <c r="AT15" s="36">
        <f t="shared" si="5"/>
        <v>0</v>
      </c>
      <c r="AU15" s="36">
        <v>0</v>
      </c>
      <c r="AV15" s="36">
        <v>0</v>
      </c>
      <c r="AW15" s="36">
        <v>0</v>
      </c>
      <c r="AX15" s="36">
        <v>0</v>
      </c>
      <c r="AY15" s="36">
        <v>0</v>
      </c>
      <c r="AZ15" s="36">
        <v>0</v>
      </c>
      <c r="BA15" s="36">
        <v>0</v>
      </c>
      <c r="BB15" s="36">
        <v>0</v>
      </c>
      <c r="BC15" s="36">
        <v>0</v>
      </c>
      <c r="BD15" s="36">
        <v>0</v>
      </c>
      <c r="BE15" s="36">
        <v>0</v>
      </c>
      <c r="BF15" s="36">
        <v>0</v>
      </c>
      <c r="BG15" s="36">
        <v>0</v>
      </c>
      <c r="BH15" s="36">
        <v>0</v>
      </c>
      <c r="BI15" s="36">
        <f t="shared" si="6"/>
        <v>0</v>
      </c>
      <c r="BJ15" s="36">
        <f t="shared" si="7"/>
        <v>0</v>
      </c>
      <c r="BK15" s="36">
        <f t="shared" si="8"/>
        <v>0</v>
      </c>
      <c r="BL15" s="36">
        <f t="shared" si="9"/>
        <v>0</v>
      </c>
    </row>
    <row r="16" spans="1:64" x14ac:dyDescent="0.25">
      <c r="A16" s="36">
        <v>9</v>
      </c>
      <c r="B16" s="37" t="s">
        <v>51</v>
      </c>
      <c r="C16" s="36">
        <v>45</v>
      </c>
      <c r="D16" s="36">
        <v>9.91</v>
      </c>
      <c r="E16" s="36">
        <v>8</v>
      </c>
      <c r="F16" s="36">
        <v>9.68</v>
      </c>
      <c r="G16" s="36">
        <v>8</v>
      </c>
      <c r="H16" s="36">
        <v>0.21</v>
      </c>
      <c r="I16" s="36">
        <v>4</v>
      </c>
      <c r="J16" s="36">
        <v>0.06</v>
      </c>
      <c r="K16" s="36">
        <v>16</v>
      </c>
      <c r="L16" s="36">
        <v>1.79</v>
      </c>
      <c r="M16" s="36">
        <v>1</v>
      </c>
      <c r="N16" s="36">
        <v>0.31</v>
      </c>
      <c r="O16" s="36">
        <v>0</v>
      </c>
      <c r="P16" s="36">
        <v>0</v>
      </c>
      <c r="Q16" s="36">
        <f t="shared" si="0"/>
        <v>73</v>
      </c>
      <c r="R16" s="36">
        <f t="shared" si="1"/>
        <v>21.439999999999998</v>
      </c>
      <c r="S16" s="36">
        <v>11</v>
      </c>
      <c r="T16" s="36">
        <v>7.71</v>
      </c>
      <c r="U16" s="36">
        <v>3</v>
      </c>
      <c r="V16" s="36">
        <v>14.74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f t="shared" si="2"/>
        <v>14</v>
      </c>
      <c r="AD16" s="36">
        <f t="shared" si="3"/>
        <v>22.45</v>
      </c>
      <c r="AE16" s="36">
        <v>0</v>
      </c>
      <c r="AF16" s="36">
        <v>0</v>
      </c>
      <c r="AG16" s="36">
        <v>0</v>
      </c>
      <c r="AH16" s="36">
        <v>0</v>
      </c>
      <c r="AI16" s="36">
        <v>10</v>
      </c>
      <c r="AJ16" s="36">
        <v>1.42</v>
      </c>
      <c r="AK16" s="36">
        <v>1</v>
      </c>
      <c r="AL16" s="36">
        <v>0.01</v>
      </c>
      <c r="AM16" s="36">
        <v>2</v>
      </c>
      <c r="AN16" s="36">
        <v>0.01</v>
      </c>
      <c r="AO16" s="36">
        <v>7</v>
      </c>
      <c r="AP16" s="36">
        <v>0.24</v>
      </c>
      <c r="AQ16" s="36">
        <v>0</v>
      </c>
      <c r="AR16" s="36">
        <v>0</v>
      </c>
      <c r="AS16" s="36">
        <f t="shared" si="4"/>
        <v>107</v>
      </c>
      <c r="AT16" s="36">
        <f t="shared" si="5"/>
        <v>45.57</v>
      </c>
      <c r="AU16" s="36">
        <v>12</v>
      </c>
      <c r="AV16" s="36">
        <v>2.59</v>
      </c>
      <c r="AW16" s="36">
        <v>6</v>
      </c>
      <c r="AX16" s="36">
        <v>0.01</v>
      </c>
      <c r="AY16" s="36">
        <v>6</v>
      </c>
      <c r="AZ16" s="36">
        <v>0.03</v>
      </c>
      <c r="BA16" s="36">
        <v>6</v>
      </c>
      <c r="BB16" s="36">
        <v>0.08</v>
      </c>
      <c r="BC16" s="36">
        <v>10</v>
      </c>
      <c r="BD16" s="36">
        <v>1.5</v>
      </c>
      <c r="BE16" s="36">
        <v>20</v>
      </c>
      <c r="BF16" s="36">
        <v>1.63</v>
      </c>
      <c r="BG16" s="36">
        <v>70</v>
      </c>
      <c r="BH16" s="36">
        <v>3.16</v>
      </c>
      <c r="BI16" s="36">
        <f t="shared" si="6"/>
        <v>112</v>
      </c>
      <c r="BJ16" s="36">
        <f t="shared" si="7"/>
        <v>6.4</v>
      </c>
      <c r="BK16" s="36">
        <f t="shared" si="8"/>
        <v>219</v>
      </c>
      <c r="BL16" s="36">
        <f t="shared" si="9"/>
        <v>51.97</v>
      </c>
    </row>
    <row r="17" spans="1:64" x14ac:dyDescent="0.25">
      <c r="A17" s="36">
        <v>10</v>
      </c>
      <c r="B17" s="37" t="s">
        <v>52</v>
      </c>
      <c r="C17" s="36">
        <v>28</v>
      </c>
      <c r="D17" s="36">
        <v>11.89</v>
      </c>
      <c r="E17" s="36">
        <v>22</v>
      </c>
      <c r="F17" s="36">
        <v>7.53</v>
      </c>
      <c r="G17" s="36">
        <v>12</v>
      </c>
      <c r="H17" s="36">
        <v>0.24</v>
      </c>
      <c r="I17" s="36">
        <v>3</v>
      </c>
      <c r="J17" s="36">
        <v>0.06</v>
      </c>
      <c r="K17" s="36">
        <v>16</v>
      </c>
      <c r="L17" s="36">
        <v>1.79</v>
      </c>
      <c r="M17" s="36">
        <v>2</v>
      </c>
      <c r="N17" s="36">
        <v>0.99</v>
      </c>
      <c r="O17" s="36">
        <v>0</v>
      </c>
      <c r="P17" s="36">
        <v>0</v>
      </c>
      <c r="Q17" s="36">
        <f t="shared" si="0"/>
        <v>69</v>
      </c>
      <c r="R17" s="36">
        <f t="shared" si="1"/>
        <v>21.27</v>
      </c>
      <c r="S17" s="36">
        <v>11</v>
      </c>
      <c r="T17" s="36">
        <v>12.98</v>
      </c>
      <c r="U17" s="36">
        <v>3</v>
      </c>
      <c r="V17" s="36">
        <v>14.74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f t="shared" si="2"/>
        <v>14</v>
      </c>
      <c r="AD17" s="36">
        <f t="shared" si="3"/>
        <v>27.72</v>
      </c>
      <c r="AE17" s="36">
        <v>0</v>
      </c>
      <c r="AF17" s="36">
        <v>0</v>
      </c>
      <c r="AG17" s="36">
        <v>1</v>
      </c>
      <c r="AH17" s="36">
        <v>0.21</v>
      </c>
      <c r="AI17" s="36">
        <v>5</v>
      </c>
      <c r="AJ17" s="36">
        <v>0.95</v>
      </c>
      <c r="AK17" s="36">
        <v>1</v>
      </c>
      <c r="AL17" s="36">
        <v>0.01</v>
      </c>
      <c r="AM17" s="36">
        <v>2</v>
      </c>
      <c r="AN17" s="36">
        <v>0.01</v>
      </c>
      <c r="AO17" s="36">
        <v>5</v>
      </c>
      <c r="AP17" s="36">
        <v>0.17</v>
      </c>
      <c r="AQ17" s="36">
        <v>0</v>
      </c>
      <c r="AR17" s="36">
        <v>0</v>
      </c>
      <c r="AS17" s="36">
        <f t="shared" si="4"/>
        <v>97</v>
      </c>
      <c r="AT17" s="36">
        <f t="shared" si="5"/>
        <v>50.339999999999996</v>
      </c>
      <c r="AU17" s="36">
        <v>12</v>
      </c>
      <c r="AV17" s="36">
        <v>2.59</v>
      </c>
      <c r="AW17" s="36">
        <v>6</v>
      </c>
      <c r="AX17" s="36">
        <v>0.01</v>
      </c>
      <c r="AY17" s="36">
        <v>6</v>
      </c>
      <c r="AZ17" s="36">
        <v>0.03</v>
      </c>
      <c r="BA17" s="36">
        <v>6</v>
      </c>
      <c r="BB17" s="36">
        <v>0.08</v>
      </c>
      <c r="BC17" s="36">
        <v>20</v>
      </c>
      <c r="BD17" s="36">
        <v>1.5</v>
      </c>
      <c r="BE17" s="36">
        <v>20</v>
      </c>
      <c r="BF17" s="36">
        <v>0.81</v>
      </c>
      <c r="BG17" s="36">
        <v>60</v>
      </c>
      <c r="BH17" s="36">
        <v>3.69</v>
      </c>
      <c r="BI17" s="36">
        <f t="shared" si="6"/>
        <v>112</v>
      </c>
      <c r="BJ17" s="36">
        <f t="shared" si="7"/>
        <v>6.1099999999999994</v>
      </c>
      <c r="BK17" s="36">
        <f t="shared" si="8"/>
        <v>209</v>
      </c>
      <c r="BL17" s="36">
        <f t="shared" si="9"/>
        <v>56.449999999999996</v>
      </c>
    </row>
    <row r="18" spans="1:64" x14ac:dyDescent="0.25">
      <c r="A18" s="36">
        <v>11</v>
      </c>
      <c r="B18" s="37" t="s">
        <v>53</v>
      </c>
      <c r="C18" s="36">
        <v>28</v>
      </c>
      <c r="D18" s="36">
        <v>9.91</v>
      </c>
      <c r="E18" s="36">
        <v>17</v>
      </c>
      <c r="F18" s="36">
        <v>8.61</v>
      </c>
      <c r="G18" s="36">
        <v>12</v>
      </c>
      <c r="H18" s="36">
        <v>0.24</v>
      </c>
      <c r="I18" s="36">
        <v>2</v>
      </c>
      <c r="J18" s="36">
        <v>0.02</v>
      </c>
      <c r="K18" s="36">
        <v>16</v>
      </c>
      <c r="L18" s="36">
        <v>1.79</v>
      </c>
      <c r="M18" s="36">
        <v>0</v>
      </c>
      <c r="N18" s="36">
        <v>0</v>
      </c>
      <c r="O18" s="36">
        <v>0</v>
      </c>
      <c r="P18" s="36">
        <v>0</v>
      </c>
      <c r="Q18" s="36">
        <f t="shared" si="0"/>
        <v>63</v>
      </c>
      <c r="R18" s="36">
        <f t="shared" si="1"/>
        <v>20.329999999999998</v>
      </c>
      <c r="S18" s="36">
        <v>5</v>
      </c>
      <c r="T18" s="36">
        <v>5.18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f t="shared" si="2"/>
        <v>5</v>
      </c>
      <c r="AD18" s="36">
        <f t="shared" si="3"/>
        <v>5.18</v>
      </c>
      <c r="AE18" s="36">
        <v>0</v>
      </c>
      <c r="AF18" s="36">
        <v>0</v>
      </c>
      <c r="AG18" s="36">
        <v>0</v>
      </c>
      <c r="AH18" s="36">
        <v>0</v>
      </c>
      <c r="AI18" s="36">
        <v>7</v>
      </c>
      <c r="AJ18" s="36">
        <v>0.95</v>
      </c>
      <c r="AK18" s="36">
        <v>1</v>
      </c>
      <c r="AL18" s="36">
        <v>0.01</v>
      </c>
      <c r="AM18" s="36">
        <v>0</v>
      </c>
      <c r="AN18" s="36">
        <v>0.01</v>
      </c>
      <c r="AO18" s="36">
        <v>5</v>
      </c>
      <c r="AP18" s="36">
        <v>0.17</v>
      </c>
      <c r="AQ18" s="36">
        <v>0</v>
      </c>
      <c r="AR18" s="36">
        <v>0</v>
      </c>
      <c r="AS18" s="36">
        <f t="shared" si="4"/>
        <v>81</v>
      </c>
      <c r="AT18" s="36">
        <f t="shared" si="5"/>
        <v>26.650000000000002</v>
      </c>
      <c r="AU18" s="36">
        <v>6</v>
      </c>
      <c r="AV18" s="36">
        <v>1.3</v>
      </c>
      <c r="AW18" s="36">
        <v>3</v>
      </c>
      <c r="AX18" s="36">
        <v>0.01</v>
      </c>
      <c r="AY18" s="36">
        <v>3</v>
      </c>
      <c r="AZ18" s="36">
        <v>0.03</v>
      </c>
      <c r="BA18" s="36">
        <v>3</v>
      </c>
      <c r="BB18" s="36">
        <v>0.08</v>
      </c>
      <c r="BC18" s="36">
        <v>10</v>
      </c>
      <c r="BD18" s="36">
        <v>1.5</v>
      </c>
      <c r="BE18" s="36">
        <v>20</v>
      </c>
      <c r="BF18" s="36">
        <v>1.63</v>
      </c>
      <c r="BG18" s="36">
        <v>20</v>
      </c>
      <c r="BH18" s="36">
        <v>0.53</v>
      </c>
      <c r="BI18" s="36">
        <f t="shared" si="6"/>
        <v>56</v>
      </c>
      <c r="BJ18" s="36">
        <f t="shared" si="7"/>
        <v>3.7700000000000005</v>
      </c>
      <c r="BK18" s="36">
        <f t="shared" si="8"/>
        <v>137</v>
      </c>
      <c r="BL18" s="36">
        <f t="shared" si="9"/>
        <v>30.42</v>
      </c>
    </row>
    <row r="19" spans="1:64" x14ac:dyDescent="0.25">
      <c r="A19" s="36">
        <v>12</v>
      </c>
      <c r="B19" s="37" t="s">
        <v>54</v>
      </c>
      <c r="C19" s="36">
        <v>28</v>
      </c>
      <c r="D19" s="36">
        <v>6.94</v>
      </c>
      <c r="E19" s="36">
        <v>15</v>
      </c>
      <c r="F19" s="36">
        <v>3.23</v>
      </c>
      <c r="G19" s="36">
        <v>8</v>
      </c>
      <c r="H19" s="36">
        <v>0.17</v>
      </c>
      <c r="I19" s="36">
        <v>4</v>
      </c>
      <c r="J19" s="36">
        <v>0.06</v>
      </c>
      <c r="K19" s="36">
        <v>16</v>
      </c>
      <c r="L19" s="36">
        <v>1.79</v>
      </c>
      <c r="M19" s="36">
        <v>0</v>
      </c>
      <c r="N19" s="36">
        <v>0</v>
      </c>
      <c r="O19" s="36">
        <v>0</v>
      </c>
      <c r="P19" s="36">
        <v>0</v>
      </c>
      <c r="Q19" s="36">
        <f t="shared" si="0"/>
        <v>63</v>
      </c>
      <c r="R19" s="36">
        <f t="shared" si="1"/>
        <v>12.02</v>
      </c>
      <c r="S19" s="36">
        <v>11</v>
      </c>
      <c r="T19" s="36">
        <v>10.35</v>
      </c>
      <c r="U19" s="36">
        <v>3</v>
      </c>
      <c r="V19" s="36">
        <v>41.13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f t="shared" si="2"/>
        <v>14</v>
      </c>
      <c r="AD19" s="36">
        <f t="shared" si="3"/>
        <v>51.480000000000004</v>
      </c>
      <c r="AE19" s="36">
        <v>0</v>
      </c>
      <c r="AF19" s="36">
        <v>0</v>
      </c>
      <c r="AG19" s="36">
        <v>0</v>
      </c>
      <c r="AH19" s="36">
        <v>0</v>
      </c>
      <c r="AI19" s="36">
        <v>16</v>
      </c>
      <c r="AJ19" s="36">
        <v>2.83</v>
      </c>
      <c r="AK19" s="36">
        <v>0</v>
      </c>
      <c r="AL19" s="36">
        <v>0</v>
      </c>
      <c r="AM19" s="36">
        <v>0</v>
      </c>
      <c r="AN19" s="36">
        <v>0.02</v>
      </c>
      <c r="AO19" s="36">
        <v>2</v>
      </c>
      <c r="AP19" s="36">
        <v>0.2</v>
      </c>
      <c r="AQ19" s="36">
        <v>0</v>
      </c>
      <c r="AR19" s="36">
        <v>0</v>
      </c>
      <c r="AS19" s="36">
        <f t="shared" si="4"/>
        <v>95</v>
      </c>
      <c r="AT19" s="36">
        <f t="shared" si="5"/>
        <v>66.55</v>
      </c>
      <c r="AU19" s="36">
        <v>6</v>
      </c>
      <c r="AV19" s="36">
        <v>1.3</v>
      </c>
      <c r="AW19" s="36">
        <v>3</v>
      </c>
      <c r="AX19" s="36">
        <v>0.01</v>
      </c>
      <c r="AY19" s="36">
        <v>3</v>
      </c>
      <c r="AZ19" s="36">
        <v>0.06</v>
      </c>
      <c r="BA19" s="36">
        <v>3</v>
      </c>
      <c r="BB19" s="36">
        <v>0.15</v>
      </c>
      <c r="BC19" s="36">
        <v>40</v>
      </c>
      <c r="BD19" s="36">
        <v>2.99</v>
      </c>
      <c r="BE19" s="36">
        <v>40</v>
      </c>
      <c r="BF19" s="36">
        <v>3.25</v>
      </c>
      <c r="BG19" s="36">
        <v>420</v>
      </c>
      <c r="BH19" s="36">
        <v>48.38</v>
      </c>
      <c r="BI19" s="36">
        <f t="shared" si="6"/>
        <v>506</v>
      </c>
      <c r="BJ19" s="36">
        <f t="shared" si="7"/>
        <v>54.830000000000005</v>
      </c>
      <c r="BK19" s="36">
        <f t="shared" si="8"/>
        <v>601</v>
      </c>
      <c r="BL19" s="36">
        <f t="shared" si="9"/>
        <v>121.38</v>
      </c>
    </row>
    <row r="20" spans="1:64" x14ac:dyDescent="0.25">
      <c r="A20" s="36">
        <v>13</v>
      </c>
      <c r="B20" s="37" t="s">
        <v>55</v>
      </c>
      <c r="C20" s="36">
        <v>16</v>
      </c>
      <c r="D20" s="36">
        <v>6.94</v>
      </c>
      <c r="E20" s="36">
        <v>13</v>
      </c>
      <c r="F20" s="36">
        <v>3.23</v>
      </c>
      <c r="G20" s="36">
        <v>4</v>
      </c>
      <c r="H20" s="36">
        <v>0.09</v>
      </c>
      <c r="I20" s="36">
        <v>2</v>
      </c>
      <c r="J20" s="36">
        <v>0.02</v>
      </c>
      <c r="K20" s="36">
        <v>16</v>
      </c>
      <c r="L20" s="36">
        <v>1.79</v>
      </c>
      <c r="M20" s="36">
        <v>0</v>
      </c>
      <c r="N20" s="36">
        <v>0</v>
      </c>
      <c r="O20" s="36">
        <v>0</v>
      </c>
      <c r="P20" s="36">
        <v>0</v>
      </c>
      <c r="Q20" s="36">
        <f t="shared" si="0"/>
        <v>47</v>
      </c>
      <c r="R20" s="36">
        <f t="shared" si="1"/>
        <v>11.98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f t="shared" si="2"/>
        <v>0</v>
      </c>
      <c r="AD20" s="36">
        <f t="shared" si="3"/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f t="shared" si="4"/>
        <v>47</v>
      </c>
      <c r="AT20" s="36">
        <f t="shared" si="5"/>
        <v>11.98</v>
      </c>
      <c r="AU20" s="36">
        <v>0</v>
      </c>
      <c r="AV20" s="36">
        <v>0</v>
      </c>
      <c r="AW20" s="36">
        <v>0</v>
      </c>
      <c r="AX20" s="36">
        <v>0</v>
      </c>
      <c r="AY20" s="36">
        <v>0</v>
      </c>
      <c r="AZ20" s="36">
        <v>0</v>
      </c>
      <c r="BA20" s="36">
        <v>0</v>
      </c>
      <c r="BB20" s="36">
        <v>0</v>
      </c>
      <c r="BC20" s="36">
        <v>0</v>
      </c>
      <c r="BD20" s="36">
        <v>0</v>
      </c>
      <c r="BE20" s="36">
        <v>0</v>
      </c>
      <c r="BF20" s="36">
        <v>0</v>
      </c>
      <c r="BG20" s="36">
        <v>0</v>
      </c>
      <c r="BH20" s="36">
        <v>0</v>
      </c>
      <c r="BI20" s="36">
        <f t="shared" si="6"/>
        <v>0</v>
      </c>
      <c r="BJ20" s="36">
        <f t="shared" si="7"/>
        <v>0</v>
      </c>
      <c r="BK20" s="36">
        <f t="shared" si="8"/>
        <v>47</v>
      </c>
      <c r="BL20" s="36">
        <f t="shared" si="9"/>
        <v>11.98</v>
      </c>
    </row>
    <row r="21" spans="1:64" x14ac:dyDescent="0.25">
      <c r="A21" s="36">
        <v>14</v>
      </c>
      <c r="B21" s="37" t="s">
        <v>56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f t="shared" si="0"/>
        <v>0</v>
      </c>
      <c r="R21" s="36">
        <f t="shared" si="1"/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f t="shared" si="2"/>
        <v>0</v>
      </c>
      <c r="AD21" s="36">
        <f t="shared" si="3"/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f t="shared" si="4"/>
        <v>0</v>
      </c>
      <c r="AT21" s="36">
        <f t="shared" si="5"/>
        <v>0</v>
      </c>
      <c r="AU21" s="36">
        <v>0</v>
      </c>
      <c r="AV21" s="36">
        <v>0</v>
      </c>
      <c r="AW21" s="36">
        <v>0</v>
      </c>
      <c r="AX21" s="36">
        <v>0</v>
      </c>
      <c r="AY21" s="36">
        <v>0</v>
      </c>
      <c r="AZ21" s="36">
        <v>0</v>
      </c>
      <c r="BA21" s="36">
        <v>0</v>
      </c>
      <c r="BB21" s="36">
        <v>0</v>
      </c>
      <c r="BC21" s="36">
        <v>0</v>
      </c>
      <c r="BD21" s="36">
        <v>0</v>
      </c>
      <c r="BE21" s="36">
        <v>0</v>
      </c>
      <c r="BF21" s="36">
        <v>0</v>
      </c>
      <c r="BG21" s="36">
        <v>0</v>
      </c>
      <c r="BH21" s="36">
        <v>0</v>
      </c>
      <c r="BI21" s="36">
        <f t="shared" si="6"/>
        <v>0</v>
      </c>
      <c r="BJ21" s="36">
        <f t="shared" si="7"/>
        <v>0</v>
      </c>
      <c r="BK21" s="36">
        <f t="shared" si="8"/>
        <v>0</v>
      </c>
      <c r="BL21" s="36">
        <f t="shared" si="9"/>
        <v>0</v>
      </c>
    </row>
    <row r="22" spans="1:64" x14ac:dyDescent="0.25">
      <c r="A22" s="36">
        <v>15</v>
      </c>
      <c r="B22" s="37" t="s">
        <v>57</v>
      </c>
      <c r="C22" s="36">
        <v>64</v>
      </c>
      <c r="D22" s="36">
        <v>5.95</v>
      </c>
      <c r="E22" s="36">
        <v>18</v>
      </c>
      <c r="F22" s="36">
        <v>7.53</v>
      </c>
      <c r="G22" s="36">
        <v>12</v>
      </c>
      <c r="H22" s="36">
        <v>0.24</v>
      </c>
      <c r="I22" s="36">
        <v>4</v>
      </c>
      <c r="J22" s="36">
        <v>0.02</v>
      </c>
      <c r="K22" s="36">
        <v>16</v>
      </c>
      <c r="L22" s="36">
        <v>1.79</v>
      </c>
      <c r="M22" s="36">
        <v>0</v>
      </c>
      <c r="N22" s="36">
        <v>0</v>
      </c>
      <c r="O22" s="36">
        <v>0</v>
      </c>
      <c r="P22" s="36">
        <v>0</v>
      </c>
      <c r="Q22" s="36">
        <f t="shared" si="0"/>
        <v>102</v>
      </c>
      <c r="R22" s="36">
        <f t="shared" si="1"/>
        <v>15.29</v>
      </c>
      <c r="S22" s="36">
        <v>5</v>
      </c>
      <c r="T22" s="36">
        <v>2.54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f t="shared" si="2"/>
        <v>5</v>
      </c>
      <c r="AD22" s="36">
        <f t="shared" si="3"/>
        <v>2.54</v>
      </c>
      <c r="AE22" s="36">
        <v>0</v>
      </c>
      <c r="AF22" s="36">
        <v>0</v>
      </c>
      <c r="AG22" s="36">
        <v>0</v>
      </c>
      <c r="AH22" s="36">
        <v>0</v>
      </c>
      <c r="AI22" s="36">
        <v>29</v>
      </c>
      <c r="AJ22" s="36">
        <v>5.65</v>
      </c>
      <c r="AK22" s="36">
        <v>0</v>
      </c>
      <c r="AL22" s="36">
        <v>0</v>
      </c>
      <c r="AM22" s="36">
        <v>0</v>
      </c>
      <c r="AN22" s="36">
        <v>0.04</v>
      </c>
      <c r="AO22" s="36">
        <v>0</v>
      </c>
      <c r="AP22" s="36">
        <v>0</v>
      </c>
      <c r="AQ22" s="36">
        <v>0</v>
      </c>
      <c r="AR22" s="36">
        <v>0</v>
      </c>
      <c r="AS22" s="36">
        <f t="shared" si="4"/>
        <v>136</v>
      </c>
      <c r="AT22" s="36">
        <f t="shared" si="5"/>
        <v>23.519999999999996</v>
      </c>
      <c r="AU22" s="36">
        <v>3</v>
      </c>
      <c r="AV22" s="36">
        <v>0.39</v>
      </c>
      <c r="AW22" s="36">
        <v>1</v>
      </c>
      <c r="AX22" s="36">
        <v>0</v>
      </c>
      <c r="AY22" s="36">
        <v>1</v>
      </c>
      <c r="AZ22" s="36">
        <v>0.02</v>
      </c>
      <c r="BA22" s="36">
        <v>1</v>
      </c>
      <c r="BB22" s="36">
        <v>0.04</v>
      </c>
      <c r="BC22" s="36">
        <v>40</v>
      </c>
      <c r="BD22" s="36">
        <v>0.75</v>
      </c>
      <c r="BE22" s="36">
        <v>80</v>
      </c>
      <c r="BF22" s="36">
        <v>6.49</v>
      </c>
      <c r="BG22" s="36">
        <v>80</v>
      </c>
      <c r="BH22" s="36">
        <v>0.53</v>
      </c>
      <c r="BI22" s="36">
        <f t="shared" si="6"/>
        <v>202</v>
      </c>
      <c r="BJ22" s="36">
        <f t="shared" si="7"/>
        <v>7.830000000000001</v>
      </c>
      <c r="BK22" s="36">
        <f t="shared" si="8"/>
        <v>338</v>
      </c>
      <c r="BL22" s="36">
        <f t="shared" si="9"/>
        <v>31.349999999999998</v>
      </c>
    </row>
    <row r="23" spans="1:64" x14ac:dyDescent="0.25">
      <c r="A23" s="36">
        <v>16</v>
      </c>
      <c r="B23" s="37" t="s">
        <v>58</v>
      </c>
      <c r="C23" s="36">
        <v>72</v>
      </c>
      <c r="D23" s="36">
        <v>7.93</v>
      </c>
      <c r="E23" s="36">
        <v>19</v>
      </c>
      <c r="F23" s="36">
        <v>7.53</v>
      </c>
      <c r="G23" s="36">
        <v>24</v>
      </c>
      <c r="H23" s="36">
        <v>0.49</v>
      </c>
      <c r="I23" s="36">
        <v>4</v>
      </c>
      <c r="J23" s="36">
        <v>0.02</v>
      </c>
      <c r="K23" s="36">
        <v>16</v>
      </c>
      <c r="L23" s="36">
        <v>1.79</v>
      </c>
      <c r="M23" s="36">
        <v>0</v>
      </c>
      <c r="N23" s="36">
        <v>0</v>
      </c>
      <c r="O23" s="36">
        <v>0</v>
      </c>
      <c r="P23" s="36">
        <v>0</v>
      </c>
      <c r="Q23" s="36">
        <f t="shared" si="0"/>
        <v>111</v>
      </c>
      <c r="R23" s="36">
        <f t="shared" si="1"/>
        <v>17.27</v>
      </c>
      <c r="S23" s="36">
        <v>18</v>
      </c>
      <c r="T23" s="36">
        <v>10.35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f t="shared" si="2"/>
        <v>18</v>
      </c>
      <c r="AD23" s="36">
        <f t="shared" si="3"/>
        <v>10.35</v>
      </c>
      <c r="AE23" s="36">
        <v>0</v>
      </c>
      <c r="AF23" s="36">
        <v>0</v>
      </c>
      <c r="AG23" s="36">
        <v>0</v>
      </c>
      <c r="AH23" s="36">
        <v>0</v>
      </c>
      <c r="AI23" s="36">
        <v>5</v>
      </c>
      <c r="AJ23" s="36">
        <v>0.95</v>
      </c>
      <c r="AK23" s="36">
        <v>0</v>
      </c>
      <c r="AL23" s="36">
        <v>0</v>
      </c>
      <c r="AM23" s="36">
        <v>0</v>
      </c>
      <c r="AN23" s="36">
        <v>0.01</v>
      </c>
      <c r="AO23" s="36">
        <v>0</v>
      </c>
      <c r="AP23" s="36">
        <v>0</v>
      </c>
      <c r="AQ23" s="36">
        <v>0</v>
      </c>
      <c r="AR23" s="36">
        <v>0</v>
      </c>
      <c r="AS23" s="36">
        <f t="shared" si="4"/>
        <v>134</v>
      </c>
      <c r="AT23" s="36">
        <f t="shared" si="5"/>
        <v>28.58</v>
      </c>
      <c r="AU23" s="36">
        <v>6</v>
      </c>
      <c r="AV23" s="36">
        <v>1.3</v>
      </c>
      <c r="AW23" s="36">
        <v>3</v>
      </c>
      <c r="AX23" s="36">
        <v>0.01</v>
      </c>
      <c r="AY23" s="36">
        <v>3</v>
      </c>
      <c r="AZ23" s="36">
        <v>0.02</v>
      </c>
      <c r="BA23" s="36">
        <v>3</v>
      </c>
      <c r="BB23" s="36">
        <v>0.04</v>
      </c>
      <c r="BC23" s="36">
        <v>10</v>
      </c>
      <c r="BD23" s="36">
        <v>0.75</v>
      </c>
      <c r="BE23" s="36">
        <v>100</v>
      </c>
      <c r="BF23" s="36">
        <v>8.1199999999999992</v>
      </c>
      <c r="BG23" s="36">
        <v>690</v>
      </c>
      <c r="BH23" s="36">
        <v>36.29</v>
      </c>
      <c r="BI23" s="36">
        <f t="shared" si="6"/>
        <v>806</v>
      </c>
      <c r="BJ23" s="36">
        <f t="shared" si="7"/>
        <v>45.22</v>
      </c>
      <c r="BK23" s="36">
        <f t="shared" si="8"/>
        <v>940</v>
      </c>
      <c r="BL23" s="36">
        <f t="shared" si="9"/>
        <v>73.8</v>
      </c>
    </row>
    <row r="24" spans="1:64" x14ac:dyDescent="0.25">
      <c r="A24" s="36">
        <v>17</v>
      </c>
      <c r="B24" s="37" t="s">
        <v>59</v>
      </c>
      <c r="C24" s="36">
        <v>72</v>
      </c>
      <c r="D24" s="36">
        <v>13.87</v>
      </c>
      <c r="E24" s="36">
        <v>45</v>
      </c>
      <c r="F24" s="36">
        <v>16.13</v>
      </c>
      <c r="G24" s="36">
        <v>45</v>
      </c>
      <c r="H24" s="36">
        <v>1.2</v>
      </c>
      <c r="I24" s="36">
        <v>18</v>
      </c>
      <c r="J24" s="36">
        <v>0.11</v>
      </c>
      <c r="K24" s="36">
        <v>35</v>
      </c>
      <c r="L24" s="36">
        <v>4.83</v>
      </c>
      <c r="M24" s="36">
        <v>0</v>
      </c>
      <c r="N24" s="36">
        <v>0</v>
      </c>
      <c r="O24" s="36">
        <v>0</v>
      </c>
      <c r="P24" s="36">
        <v>0</v>
      </c>
      <c r="Q24" s="36">
        <f t="shared" si="0"/>
        <v>170</v>
      </c>
      <c r="R24" s="36">
        <f t="shared" si="1"/>
        <v>34.94</v>
      </c>
      <c r="S24" s="36">
        <v>94</v>
      </c>
      <c r="T24" s="36">
        <v>69.75</v>
      </c>
      <c r="U24" s="36">
        <v>15</v>
      </c>
      <c r="V24" s="36">
        <v>81.72</v>
      </c>
      <c r="W24" s="36">
        <v>10</v>
      </c>
      <c r="X24" s="36">
        <v>84.07</v>
      </c>
      <c r="Y24" s="36">
        <v>0</v>
      </c>
      <c r="Z24" s="36">
        <v>0</v>
      </c>
      <c r="AA24" s="36">
        <v>0</v>
      </c>
      <c r="AB24" s="36">
        <v>0</v>
      </c>
      <c r="AC24" s="36">
        <f t="shared" si="2"/>
        <v>119</v>
      </c>
      <c r="AD24" s="36">
        <f t="shared" si="3"/>
        <v>235.54</v>
      </c>
      <c r="AE24" s="36">
        <v>0</v>
      </c>
      <c r="AF24" s="36">
        <v>0</v>
      </c>
      <c r="AG24" s="36">
        <v>1</v>
      </c>
      <c r="AH24" s="36">
        <v>0.21</v>
      </c>
      <c r="AI24" s="36">
        <v>61</v>
      </c>
      <c r="AJ24" s="36">
        <v>9.4499999999999993</v>
      </c>
      <c r="AK24" s="36">
        <v>1</v>
      </c>
      <c r="AL24" s="36">
        <v>0.01</v>
      </c>
      <c r="AM24" s="36">
        <v>3</v>
      </c>
      <c r="AN24" s="36">
        <v>7.0000000000000007E-2</v>
      </c>
      <c r="AO24" s="36">
        <v>4</v>
      </c>
      <c r="AP24" s="36">
        <v>0.28999999999999998</v>
      </c>
      <c r="AQ24" s="36">
        <v>0</v>
      </c>
      <c r="AR24" s="36">
        <v>0</v>
      </c>
      <c r="AS24" s="36">
        <f t="shared" si="4"/>
        <v>359</v>
      </c>
      <c r="AT24" s="36">
        <f t="shared" si="5"/>
        <v>280.51</v>
      </c>
      <c r="AU24" s="36">
        <v>12</v>
      </c>
      <c r="AV24" s="36">
        <v>2.61</v>
      </c>
      <c r="AW24" s="36">
        <v>6</v>
      </c>
      <c r="AX24" s="36">
        <v>0.01</v>
      </c>
      <c r="AY24" s="36">
        <v>6</v>
      </c>
      <c r="AZ24" s="36">
        <v>0.06</v>
      </c>
      <c r="BA24" s="36">
        <v>6</v>
      </c>
      <c r="BB24" s="36">
        <v>0.15</v>
      </c>
      <c r="BC24" s="36">
        <v>40</v>
      </c>
      <c r="BD24" s="36">
        <v>3.03</v>
      </c>
      <c r="BE24" s="36">
        <v>400</v>
      </c>
      <c r="BF24" s="36">
        <v>16.27</v>
      </c>
      <c r="BG24" s="36">
        <v>1560</v>
      </c>
      <c r="BH24" s="36">
        <v>408.02</v>
      </c>
      <c r="BI24" s="36">
        <f t="shared" si="6"/>
        <v>2012</v>
      </c>
      <c r="BJ24" s="36">
        <f t="shared" si="7"/>
        <v>427.53</v>
      </c>
      <c r="BK24" s="36">
        <f t="shared" si="8"/>
        <v>2371</v>
      </c>
      <c r="BL24" s="36">
        <f t="shared" si="9"/>
        <v>708.04</v>
      </c>
    </row>
    <row r="25" spans="1:64" x14ac:dyDescent="0.25">
      <c r="A25" s="36">
        <v>18</v>
      </c>
      <c r="B25" s="37" t="s">
        <v>60</v>
      </c>
      <c r="C25" s="36">
        <v>80</v>
      </c>
      <c r="D25" s="36">
        <v>10.9</v>
      </c>
      <c r="E25" s="36">
        <v>34</v>
      </c>
      <c r="F25" s="36">
        <v>10.76</v>
      </c>
      <c r="G25" s="36">
        <v>34</v>
      </c>
      <c r="H25" s="36">
        <v>0.73</v>
      </c>
      <c r="I25" s="36">
        <v>10</v>
      </c>
      <c r="J25" s="36">
        <v>0.06</v>
      </c>
      <c r="K25" s="36">
        <v>16</v>
      </c>
      <c r="L25" s="36">
        <v>1.79</v>
      </c>
      <c r="M25" s="36">
        <v>0</v>
      </c>
      <c r="N25" s="36">
        <v>0</v>
      </c>
      <c r="O25" s="36">
        <v>0</v>
      </c>
      <c r="P25" s="36">
        <v>0</v>
      </c>
      <c r="Q25" s="36">
        <f t="shared" si="0"/>
        <v>140</v>
      </c>
      <c r="R25" s="36">
        <f t="shared" si="1"/>
        <v>23.509999999999998</v>
      </c>
      <c r="S25" s="36">
        <v>47</v>
      </c>
      <c r="T25" s="36">
        <v>34.22</v>
      </c>
      <c r="U25" s="36">
        <v>8</v>
      </c>
      <c r="V25" s="36">
        <v>37.18</v>
      </c>
      <c r="W25" s="36">
        <v>5</v>
      </c>
      <c r="X25" s="36">
        <v>75.17</v>
      </c>
      <c r="Y25" s="36">
        <v>0</v>
      </c>
      <c r="Z25" s="36">
        <v>0</v>
      </c>
      <c r="AA25" s="36">
        <v>0</v>
      </c>
      <c r="AB25" s="36">
        <v>0</v>
      </c>
      <c r="AC25" s="36">
        <f t="shared" si="2"/>
        <v>60</v>
      </c>
      <c r="AD25" s="36">
        <f t="shared" si="3"/>
        <v>146.57</v>
      </c>
      <c r="AE25" s="36">
        <v>0</v>
      </c>
      <c r="AF25" s="36">
        <v>0</v>
      </c>
      <c r="AG25" s="36">
        <v>1</v>
      </c>
      <c r="AH25" s="36">
        <v>0.21</v>
      </c>
      <c r="AI25" s="36">
        <v>31</v>
      </c>
      <c r="AJ25" s="36">
        <v>5.21</v>
      </c>
      <c r="AK25" s="36">
        <v>0</v>
      </c>
      <c r="AL25" s="36">
        <v>0</v>
      </c>
      <c r="AM25" s="36">
        <v>2</v>
      </c>
      <c r="AN25" s="36">
        <v>0.04</v>
      </c>
      <c r="AO25" s="36">
        <v>2</v>
      </c>
      <c r="AP25" s="36">
        <v>0.21</v>
      </c>
      <c r="AQ25" s="36">
        <v>0</v>
      </c>
      <c r="AR25" s="36">
        <v>0</v>
      </c>
      <c r="AS25" s="36">
        <f t="shared" si="4"/>
        <v>236</v>
      </c>
      <c r="AT25" s="36">
        <f t="shared" si="5"/>
        <v>175.75</v>
      </c>
      <c r="AU25" s="36">
        <v>6</v>
      </c>
      <c r="AV25" s="36">
        <v>1.32</v>
      </c>
      <c r="AW25" s="36">
        <v>3</v>
      </c>
      <c r="AX25" s="36">
        <v>0.01</v>
      </c>
      <c r="AY25" s="36">
        <v>3</v>
      </c>
      <c r="AZ25" s="36">
        <v>0.06</v>
      </c>
      <c r="BA25" s="36">
        <v>3</v>
      </c>
      <c r="BB25" s="36">
        <v>0.15</v>
      </c>
      <c r="BC25" s="36">
        <v>20</v>
      </c>
      <c r="BD25" s="36">
        <v>3.03</v>
      </c>
      <c r="BE25" s="36">
        <v>400</v>
      </c>
      <c r="BF25" s="36">
        <v>16.27</v>
      </c>
      <c r="BG25" s="36">
        <v>3580</v>
      </c>
      <c r="BH25" s="36">
        <v>92.54</v>
      </c>
      <c r="BI25" s="36">
        <f t="shared" si="6"/>
        <v>4006</v>
      </c>
      <c r="BJ25" s="36">
        <f t="shared" si="7"/>
        <v>112.05000000000001</v>
      </c>
      <c r="BK25" s="36">
        <f t="shared" si="8"/>
        <v>4242</v>
      </c>
      <c r="BL25" s="36">
        <f t="shared" si="9"/>
        <v>287.8</v>
      </c>
    </row>
    <row r="26" spans="1:64" x14ac:dyDescent="0.25">
      <c r="A26" s="36">
        <v>19</v>
      </c>
      <c r="B26" s="37" t="s">
        <v>61</v>
      </c>
      <c r="C26" s="36">
        <v>80</v>
      </c>
      <c r="D26" s="36">
        <v>9.91</v>
      </c>
      <c r="E26" s="36">
        <v>24</v>
      </c>
      <c r="F26" s="36">
        <v>11.83</v>
      </c>
      <c r="G26" s="36">
        <v>24</v>
      </c>
      <c r="H26" s="36">
        <v>0.5</v>
      </c>
      <c r="I26" s="36">
        <v>7</v>
      </c>
      <c r="J26" s="36">
        <v>0.06</v>
      </c>
      <c r="K26" s="36">
        <v>16</v>
      </c>
      <c r="L26" s="36">
        <v>1.79</v>
      </c>
      <c r="M26" s="36">
        <v>1</v>
      </c>
      <c r="N26" s="36">
        <v>0.11</v>
      </c>
      <c r="O26" s="36">
        <v>0</v>
      </c>
      <c r="P26" s="36">
        <v>0</v>
      </c>
      <c r="Q26" s="36">
        <f t="shared" si="0"/>
        <v>127</v>
      </c>
      <c r="R26" s="36">
        <f t="shared" si="1"/>
        <v>23.59</v>
      </c>
      <c r="S26" s="36">
        <v>10</v>
      </c>
      <c r="T26" s="36">
        <v>8.26</v>
      </c>
      <c r="U26" s="36">
        <v>3</v>
      </c>
      <c r="V26" s="36">
        <v>15.49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f t="shared" si="2"/>
        <v>13</v>
      </c>
      <c r="AD26" s="36">
        <f t="shared" si="3"/>
        <v>23.75</v>
      </c>
      <c r="AE26" s="36">
        <v>0</v>
      </c>
      <c r="AF26" s="36">
        <v>0</v>
      </c>
      <c r="AG26" s="36">
        <v>1</v>
      </c>
      <c r="AH26" s="36">
        <v>0.21</v>
      </c>
      <c r="AI26" s="36">
        <v>4</v>
      </c>
      <c r="AJ26" s="36">
        <v>0.51</v>
      </c>
      <c r="AK26" s="36">
        <v>0</v>
      </c>
      <c r="AL26" s="36">
        <v>0</v>
      </c>
      <c r="AM26" s="36">
        <v>0</v>
      </c>
      <c r="AN26" s="36">
        <v>0</v>
      </c>
      <c r="AO26" s="36">
        <v>1</v>
      </c>
      <c r="AP26" s="36">
        <v>0.21</v>
      </c>
      <c r="AQ26" s="36">
        <v>0</v>
      </c>
      <c r="AR26" s="36">
        <v>0</v>
      </c>
      <c r="AS26" s="36">
        <f t="shared" si="4"/>
        <v>146</v>
      </c>
      <c r="AT26" s="36">
        <f t="shared" si="5"/>
        <v>48.27</v>
      </c>
      <c r="AU26" s="36">
        <v>3</v>
      </c>
      <c r="AV26" s="36">
        <v>0.41</v>
      </c>
      <c r="AW26" s="36">
        <v>1</v>
      </c>
      <c r="AX26" s="36">
        <v>0</v>
      </c>
      <c r="AY26" s="36">
        <v>1</v>
      </c>
      <c r="AZ26" s="36">
        <v>0.02</v>
      </c>
      <c r="BA26" s="36">
        <v>1</v>
      </c>
      <c r="BB26" s="36">
        <v>0.04</v>
      </c>
      <c r="BC26" s="36">
        <v>10</v>
      </c>
      <c r="BD26" s="36">
        <v>0.78</v>
      </c>
      <c r="BE26" s="36">
        <v>20</v>
      </c>
      <c r="BF26" s="36">
        <v>0.86</v>
      </c>
      <c r="BG26" s="36">
        <v>20</v>
      </c>
      <c r="BH26" s="36">
        <v>4.21</v>
      </c>
      <c r="BI26" s="36">
        <f t="shared" si="6"/>
        <v>52</v>
      </c>
      <c r="BJ26" s="36">
        <f t="shared" si="7"/>
        <v>5.91</v>
      </c>
      <c r="BK26" s="36">
        <f t="shared" si="8"/>
        <v>198</v>
      </c>
      <c r="BL26" s="36">
        <f t="shared" si="9"/>
        <v>54.180000000000007</v>
      </c>
    </row>
    <row r="27" spans="1:64" x14ac:dyDescent="0.25">
      <c r="A27" s="36">
        <v>20</v>
      </c>
      <c r="B27" s="37" t="s">
        <v>62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f t="shared" si="0"/>
        <v>0</v>
      </c>
      <c r="R27" s="36">
        <f t="shared" si="1"/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f t="shared" si="2"/>
        <v>0</v>
      </c>
      <c r="AD27" s="36">
        <f t="shared" si="3"/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f t="shared" si="4"/>
        <v>0</v>
      </c>
      <c r="AT27" s="36">
        <f t="shared" si="5"/>
        <v>0</v>
      </c>
      <c r="AU27" s="36">
        <v>0</v>
      </c>
      <c r="AV27" s="36">
        <v>0</v>
      </c>
      <c r="AW27" s="36">
        <v>0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6">
        <v>0</v>
      </c>
      <c r="BD27" s="36">
        <v>0</v>
      </c>
      <c r="BE27" s="36">
        <v>0</v>
      </c>
      <c r="BF27" s="36">
        <v>0</v>
      </c>
      <c r="BG27" s="36">
        <v>0</v>
      </c>
      <c r="BH27" s="36">
        <v>0</v>
      </c>
      <c r="BI27" s="36">
        <f t="shared" si="6"/>
        <v>0</v>
      </c>
      <c r="BJ27" s="36">
        <f t="shared" si="7"/>
        <v>0</v>
      </c>
      <c r="BK27" s="36">
        <f t="shared" si="8"/>
        <v>0</v>
      </c>
      <c r="BL27" s="36">
        <f t="shared" si="9"/>
        <v>0</v>
      </c>
    </row>
    <row r="28" spans="1:64" x14ac:dyDescent="0.25">
      <c r="A28" s="36">
        <v>21</v>
      </c>
      <c r="B28" s="37" t="s">
        <v>63</v>
      </c>
      <c r="C28" s="36">
        <v>8</v>
      </c>
      <c r="D28" s="36">
        <v>6.94</v>
      </c>
      <c r="E28" s="36">
        <v>3</v>
      </c>
      <c r="F28" s="36">
        <v>6.45</v>
      </c>
      <c r="G28" s="36">
        <v>3</v>
      </c>
      <c r="H28" s="36">
        <v>0.06</v>
      </c>
      <c r="I28" s="36">
        <v>2</v>
      </c>
      <c r="J28" s="36">
        <v>0.02</v>
      </c>
      <c r="K28" s="36">
        <v>16</v>
      </c>
      <c r="L28" s="36">
        <v>1.79</v>
      </c>
      <c r="M28" s="36">
        <v>0</v>
      </c>
      <c r="N28" s="36">
        <v>0</v>
      </c>
      <c r="O28" s="36">
        <v>0</v>
      </c>
      <c r="P28" s="36">
        <v>0</v>
      </c>
      <c r="Q28" s="36">
        <f t="shared" si="0"/>
        <v>29</v>
      </c>
      <c r="R28" s="36">
        <f t="shared" si="1"/>
        <v>15.2</v>
      </c>
      <c r="S28" s="36">
        <v>5</v>
      </c>
      <c r="T28" s="36">
        <v>2.64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f t="shared" si="2"/>
        <v>5</v>
      </c>
      <c r="AD28" s="36">
        <f t="shared" si="3"/>
        <v>2.64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f t="shared" si="4"/>
        <v>34</v>
      </c>
      <c r="AT28" s="36">
        <f t="shared" si="5"/>
        <v>17.84</v>
      </c>
      <c r="AU28" s="36">
        <v>3</v>
      </c>
      <c r="AV28" s="36">
        <v>0.4</v>
      </c>
      <c r="AW28" s="36">
        <v>1</v>
      </c>
      <c r="AX28" s="36">
        <v>0</v>
      </c>
      <c r="AY28" s="36">
        <v>1</v>
      </c>
      <c r="AZ28" s="36">
        <v>0.02</v>
      </c>
      <c r="BA28" s="36">
        <v>1</v>
      </c>
      <c r="BB28" s="36">
        <v>0.04</v>
      </c>
      <c r="BC28" s="36">
        <v>10</v>
      </c>
      <c r="BD28" s="36">
        <v>0.75</v>
      </c>
      <c r="BE28" s="36">
        <v>20</v>
      </c>
      <c r="BF28" s="36">
        <v>0.81</v>
      </c>
      <c r="BG28" s="36">
        <v>170</v>
      </c>
      <c r="BH28" s="36">
        <v>104.12</v>
      </c>
      <c r="BI28" s="36">
        <f t="shared" si="6"/>
        <v>202</v>
      </c>
      <c r="BJ28" s="36">
        <f t="shared" si="7"/>
        <v>105.74000000000001</v>
      </c>
      <c r="BK28" s="36">
        <f t="shared" si="8"/>
        <v>236</v>
      </c>
      <c r="BL28" s="36">
        <f t="shared" si="9"/>
        <v>123.58000000000001</v>
      </c>
    </row>
    <row r="29" spans="1:64" x14ac:dyDescent="0.25">
      <c r="A29" s="36">
        <v>22</v>
      </c>
      <c r="B29" s="37" t="s">
        <v>64</v>
      </c>
      <c r="C29" s="36">
        <v>8</v>
      </c>
      <c r="D29" s="36">
        <v>4.96</v>
      </c>
      <c r="E29" s="36">
        <v>5</v>
      </c>
      <c r="F29" s="36">
        <v>6.45</v>
      </c>
      <c r="G29" s="36">
        <v>5</v>
      </c>
      <c r="H29" s="36">
        <v>0.1</v>
      </c>
      <c r="I29" s="36">
        <v>4</v>
      </c>
      <c r="J29" s="36">
        <v>0.03</v>
      </c>
      <c r="K29" s="36">
        <v>16</v>
      </c>
      <c r="L29" s="36">
        <v>1.79</v>
      </c>
      <c r="M29" s="36">
        <v>0</v>
      </c>
      <c r="N29" s="36">
        <v>0</v>
      </c>
      <c r="O29" s="36">
        <v>0</v>
      </c>
      <c r="P29" s="36">
        <v>0</v>
      </c>
      <c r="Q29" s="36">
        <f t="shared" si="0"/>
        <v>33</v>
      </c>
      <c r="R29" s="36">
        <f t="shared" si="1"/>
        <v>13.23</v>
      </c>
      <c r="S29" s="36">
        <v>10</v>
      </c>
      <c r="T29" s="36">
        <v>7.81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f t="shared" si="2"/>
        <v>10</v>
      </c>
      <c r="AD29" s="36">
        <f t="shared" si="3"/>
        <v>7.81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f t="shared" si="4"/>
        <v>43</v>
      </c>
      <c r="AT29" s="36">
        <f t="shared" si="5"/>
        <v>21.04</v>
      </c>
      <c r="AU29" s="36">
        <v>3</v>
      </c>
      <c r="AV29" s="36">
        <v>0.4</v>
      </c>
      <c r="AW29" s="36">
        <v>1</v>
      </c>
      <c r="AX29" s="36">
        <v>0</v>
      </c>
      <c r="AY29" s="36">
        <v>1</v>
      </c>
      <c r="AZ29" s="36">
        <v>0.02</v>
      </c>
      <c r="BA29" s="36">
        <v>1</v>
      </c>
      <c r="BB29" s="36">
        <v>0.04</v>
      </c>
      <c r="BC29" s="36">
        <v>10</v>
      </c>
      <c r="BD29" s="36">
        <v>0.75</v>
      </c>
      <c r="BE29" s="36">
        <v>20</v>
      </c>
      <c r="BF29" s="36">
        <v>0.81</v>
      </c>
      <c r="BG29" s="36">
        <v>20</v>
      </c>
      <c r="BH29" s="36">
        <v>1.58</v>
      </c>
      <c r="BI29" s="36">
        <f t="shared" si="6"/>
        <v>52</v>
      </c>
      <c r="BJ29" s="36">
        <f t="shared" si="7"/>
        <v>3.2</v>
      </c>
      <c r="BK29" s="36">
        <f t="shared" si="8"/>
        <v>95</v>
      </c>
      <c r="BL29" s="36">
        <f t="shared" si="9"/>
        <v>24.24</v>
      </c>
    </row>
    <row r="30" spans="1:64" x14ac:dyDescent="0.25">
      <c r="A30" s="36">
        <v>23</v>
      </c>
      <c r="B30" s="37" t="s">
        <v>65</v>
      </c>
      <c r="C30" s="36">
        <v>12</v>
      </c>
      <c r="D30" s="36">
        <v>6.94</v>
      </c>
      <c r="E30" s="36">
        <v>5</v>
      </c>
      <c r="F30" s="36">
        <v>6.45</v>
      </c>
      <c r="G30" s="36">
        <v>5</v>
      </c>
      <c r="H30" s="36">
        <v>0.1</v>
      </c>
      <c r="I30" s="36">
        <v>2</v>
      </c>
      <c r="J30" s="36">
        <v>0.02</v>
      </c>
      <c r="K30" s="36">
        <v>16</v>
      </c>
      <c r="L30" s="36">
        <v>1.79</v>
      </c>
      <c r="M30" s="36">
        <v>0</v>
      </c>
      <c r="N30" s="36">
        <v>0</v>
      </c>
      <c r="O30" s="36">
        <v>0</v>
      </c>
      <c r="P30" s="36">
        <v>0</v>
      </c>
      <c r="Q30" s="36">
        <f t="shared" si="0"/>
        <v>35</v>
      </c>
      <c r="R30" s="36">
        <f t="shared" si="1"/>
        <v>15.2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f t="shared" si="2"/>
        <v>0</v>
      </c>
      <c r="AD30" s="36">
        <f t="shared" si="3"/>
        <v>0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  <c r="AJ30" s="36">
        <v>0</v>
      </c>
      <c r="AK30" s="36">
        <v>0</v>
      </c>
      <c r="AL30" s="36">
        <v>0</v>
      </c>
      <c r="AM30" s="36">
        <v>0</v>
      </c>
      <c r="AN30" s="36">
        <v>0</v>
      </c>
      <c r="AO30" s="36">
        <v>0</v>
      </c>
      <c r="AP30" s="36">
        <v>0</v>
      </c>
      <c r="AQ30" s="36">
        <v>0</v>
      </c>
      <c r="AR30" s="36">
        <v>0</v>
      </c>
      <c r="AS30" s="36">
        <f t="shared" si="4"/>
        <v>35</v>
      </c>
      <c r="AT30" s="36">
        <f t="shared" si="5"/>
        <v>15.2</v>
      </c>
      <c r="AU30" s="36">
        <v>3</v>
      </c>
      <c r="AV30" s="36">
        <v>0.4</v>
      </c>
      <c r="AW30" s="36">
        <v>1</v>
      </c>
      <c r="AX30" s="36">
        <v>0</v>
      </c>
      <c r="AY30" s="36">
        <v>1</v>
      </c>
      <c r="AZ30" s="36">
        <v>0.02</v>
      </c>
      <c r="BA30" s="36">
        <v>1</v>
      </c>
      <c r="BB30" s="36">
        <v>0.04</v>
      </c>
      <c r="BC30" s="36">
        <v>10</v>
      </c>
      <c r="BD30" s="36">
        <v>0.75</v>
      </c>
      <c r="BE30" s="36">
        <v>20</v>
      </c>
      <c r="BF30" s="36">
        <v>0.81</v>
      </c>
      <c r="BG30" s="36">
        <v>20</v>
      </c>
      <c r="BH30" s="36">
        <v>0.26</v>
      </c>
      <c r="BI30" s="36">
        <f t="shared" si="6"/>
        <v>52</v>
      </c>
      <c r="BJ30" s="36">
        <f t="shared" si="7"/>
        <v>1.8800000000000001</v>
      </c>
      <c r="BK30" s="36">
        <f t="shared" si="8"/>
        <v>87</v>
      </c>
      <c r="BL30" s="36">
        <f t="shared" si="9"/>
        <v>17.079999999999998</v>
      </c>
    </row>
    <row r="31" spans="1:64" x14ac:dyDescent="0.25">
      <c r="A31" s="36">
        <v>24</v>
      </c>
      <c r="B31" s="37" t="s">
        <v>66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f t="shared" si="0"/>
        <v>0</v>
      </c>
      <c r="R31" s="36">
        <f t="shared" si="1"/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</v>
      </c>
      <c r="AA31" s="36">
        <v>0</v>
      </c>
      <c r="AB31" s="36">
        <v>0</v>
      </c>
      <c r="AC31" s="36">
        <f t="shared" si="2"/>
        <v>0</v>
      </c>
      <c r="AD31" s="36">
        <f t="shared" si="3"/>
        <v>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0</v>
      </c>
      <c r="AR31" s="36">
        <v>0</v>
      </c>
      <c r="AS31" s="36">
        <f t="shared" si="4"/>
        <v>0</v>
      </c>
      <c r="AT31" s="36">
        <f t="shared" si="5"/>
        <v>0</v>
      </c>
      <c r="AU31" s="36">
        <v>0</v>
      </c>
      <c r="AV31" s="36">
        <v>0</v>
      </c>
      <c r="AW31" s="36">
        <v>0</v>
      </c>
      <c r="AX31" s="36">
        <v>0</v>
      </c>
      <c r="AY31" s="36">
        <v>0</v>
      </c>
      <c r="AZ31" s="36">
        <v>0</v>
      </c>
      <c r="BA31" s="36">
        <v>0</v>
      </c>
      <c r="BB31" s="36">
        <v>0</v>
      </c>
      <c r="BC31" s="36">
        <v>0</v>
      </c>
      <c r="BD31" s="36">
        <v>0</v>
      </c>
      <c r="BE31" s="36">
        <v>0</v>
      </c>
      <c r="BF31" s="36">
        <v>0</v>
      </c>
      <c r="BG31" s="36">
        <v>0</v>
      </c>
      <c r="BH31" s="36">
        <v>0</v>
      </c>
      <c r="BI31" s="36">
        <f t="shared" si="6"/>
        <v>0</v>
      </c>
      <c r="BJ31" s="36">
        <f t="shared" si="7"/>
        <v>0</v>
      </c>
      <c r="BK31" s="36">
        <f t="shared" si="8"/>
        <v>0</v>
      </c>
      <c r="BL31" s="36">
        <f t="shared" si="9"/>
        <v>0</v>
      </c>
    </row>
    <row r="32" spans="1:64" x14ac:dyDescent="0.25">
      <c r="A32" s="36">
        <v>25</v>
      </c>
      <c r="B32" s="37" t="s">
        <v>67</v>
      </c>
      <c r="C32" s="36">
        <v>8</v>
      </c>
      <c r="D32" s="36">
        <v>6.94</v>
      </c>
      <c r="E32" s="36">
        <v>2</v>
      </c>
      <c r="F32" s="36">
        <v>8.61</v>
      </c>
      <c r="G32" s="36">
        <v>2</v>
      </c>
      <c r="H32" s="36">
        <v>0.04</v>
      </c>
      <c r="I32" s="36">
        <v>4</v>
      </c>
      <c r="J32" s="36">
        <v>0.06</v>
      </c>
      <c r="K32" s="36">
        <v>16</v>
      </c>
      <c r="L32" s="36">
        <v>1.79</v>
      </c>
      <c r="M32" s="36">
        <v>0</v>
      </c>
      <c r="N32" s="36">
        <v>0</v>
      </c>
      <c r="O32" s="36">
        <v>0</v>
      </c>
      <c r="P32" s="36">
        <v>0</v>
      </c>
      <c r="Q32" s="36">
        <f t="shared" si="0"/>
        <v>30</v>
      </c>
      <c r="R32" s="36">
        <f t="shared" si="1"/>
        <v>17.400000000000002</v>
      </c>
      <c r="S32" s="36">
        <v>15</v>
      </c>
      <c r="T32" s="36">
        <v>7.81</v>
      </c>
      <c r="U32" s="36">
        <v>5</v>
      </c>
      <c r="V32" s="36">
        <v>29.59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f t="shared" si="2"/>
        <v>20</v>
      </c>
      <c r="AD32" s="36">
        <f t="shared" si="3"/>
        <v>37.4</v>
      </c>
      <c r="AE32" s="36">
        <v>0</v>
      </c>
      <c r="AF32" s="36">
        <v>0</v>
      </c>
      <c r="AG32" s="36">
        <v>0</v>
      </c>
      <c r="AH32" s="36">
        <v>0</v>
      </c>
      <c r="AI32" s="36">
        <v>0</v>
      </c>
      <c r="AJ32" s="36">
        <v>0</v>
      </c>
      <c r="AK32" s="36">
        <v>0</v>
      </c>
      <c r="AL32" s="36">
        <v>0</v>
      </c>
      <c r="AM32" s="36">
        <v>0</v>
      </c>
      <c r="AN32" s="36">
        <v>0</v>
      </c>
      <c r="AO32" s="36">
        <v>0</v>
      </c>
      <c r="AP32" s="36">
        <v>0</v>
      </c>
      <c r="AQ32" s="36">
        <v>0</v>
      </c>
      <c r="AR32" s="36">
        <v>0</v>
      </c>
      <c r="AS32" s="36">
        <f t="shared" si="4"/>
        <v>50</v>
      </c>
      <c r="AT32" s="36">
        <f t="shared" si="5"/>
        <v>54.8</v>
      </c>
      <c r="AU32" s="36">
        <v>3</v>
      </c>
      <c r="AV32" s="36">
        <v>0.4</v>
      </c>
      <c r="AW32" s="36">
        <v>1</v>
      </c>
      <c r="AX32" s="36">
        <v>0</v>
      </c>
      <c r="AY32" s="36">
        <v>1</v>
      </c>
      <c r="AZ32" s="36">
        <v>0.02</v>
      </c>
      <c r="BA32" s="36">
        <v>1</v>
      </c>
      <c r="BB32" s="36">
        <v>0.04</v>
      </c>
      <c r="BC32" s="36">
        <v>10</v>
      </c>
      <c r="BD32" s="36">
        <v>0.75</v>
      </c>
      <c r="BE32" s="36">
        <v>40</v>
      </c>
      <c r="BF32" s="36">
        <v>1.63</v>
      </c>
      <c r="BG32" s="36">
        <v>900</v>
      </c>
      <c r="BH32" s="36">
        <v>497.94</v>
      </c>
      <c r="BI32" s="36">
        <f t="shared" si="6"/>
        <v>952</v>
      </c>
      <c r="BJ32" s="36">
        <f t="shared" si="7"/>
        <v>500.38</v>
      </c>
      <c r="BK32" s="36">
        <f t="shared" si="8"/>
        <v>1002</v>
      </c>
      <c r="BL32" s="36">
        <f t="shared" si="9"/>
        <v>555.17999999999995</v>
      </c>
    </row>
    <row r="33" spans="1:64" x14ac:dyDescent="0.25">
      <c r="A33" s="36">
        <v>26</v>
      </c>
      <c r="B33" s="37" t="s">
        <v>68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f t="shared" si="0"/>
        <v>0</v>
      </c>
      <c r="R33" s="36">
        <f t="shared" si="1"/>
        <v>0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f t="shared" si="2"/>
        <v>0</v>
      </c>
      <c r="AD33" s="36">
        <f t="shared" si="3"/>
        <v>0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  <c r="AR33" s="36">
        <v>0</v>
      </c>
      <c r="AS33" s="36">
        <f t="shared" si="4"/>
        <v>0</v>
      </c>
      <c r="AT33" s="36">
        <f t="shared" si="5"/>
        <v>0</v>
      </c>
      <c r="AU33" s="36">
        <v>0</v>
      </c>
      <c r="AV33" s="36">
        <v>0</v>
      </c>
      <c r="AW33" s="36">
        <v>0</v>
      </c>
      <c r="AX33" s="36">
        <v>0</v>
      </c>
      <c r="AY33" s="36">
        <v>0</v>
      </c>
      <c r="AZ33" s="36">
        <v>0</v>
      </c>
      <c r="BA33" s="36">
        <v>0</v>
      </c>
      <c r="BB33" s="36">
        <v>0</v>
      </c>
      <c r="BC33" s="36">
        <v>0</v>
      </c>
      <c r="BD33" s="36">
        <v>0</v>
      </c>
      <c r="BE33" s="36">
        <v>0</v>
      </c>
      <c r="BF33" s="36">
        <v>0</v>
      </c>
      <c r="BG33" s="36">
        <v>0</v>
      </c>
      <c r="BH33" s="36">
        <v>0</v>
      </c>
      <c r="BI33" s="36">
        <f t="shared" si="6"/>
        <v>0</v>
      </c>
      <c r="BJ33" s="36">
        <f t="shared" si="7"/>
        <v>0</v>
      </c>
      <c r="BK33" s="36">
        <f t="shared" si="8"/>
        <v>0</v>
      </c>
      <c r="BL33" s="36">
        <f t="shared" si="9"/>
        <v>0</v>
      </c>
    </row>
    <row r="34" spans="1:64" x14ac:dyDescent="0.25">
      <c r="A34" s="36">
        <v>27</v>
      </c>
      <c r="B34" s="37" t="s">
        <v>69</v>
      </c>
      <c r="C34" s="36">
        <v>40</v>
      </c>
      <c r="D34" s="36">
        <v>6.94</v>
      </c>
      <c r="E34" s="36">
        <v>2</v>
      </c>
      <c r="F34" s="36">
        <v>10.76</v>
      </c>
      <c r="G34" s="36">
        <v>2</v>
      </c>
      <c r="H34" s="36">
        <v>0.15</v>
      </c>
      <c r="I34" s="36">
        <v>0</v>
      </c>
      <c r="J34" s="36">
        <v>0.02</v>
      </c>
      <c r="K34" s="36">
        <v>16</v>
      </c>
      <c r="L34" s="36">
        <v>1.78</v>
      </c>
      <c r="M34" s="36">
        <v>0</v>
      </c>
      <c r="N34" s="36">
        <v>0</v>
      </c>
      <c r="O34" s="36">
        <v>0</v>
      </c>
      <c r="P34" s="36">
        <v>0</v>
      </c>
      <c r="Q34" s="36">
        <f t="shared" si="0"/>
        <v>58</v>
      </c>
      <c r="R34" s="36">
        <f t="shared" si="1"/>
        <v>19.5</v>
      </c>
      <c r="S34" s="36">
        <v>5</v>
      </c>
      <c r="T34" s="36">
        <v>3.09</v>
      </c>
      <c r="U34" s="36">
        <v>0</v>
      </c>
      <c r="V34" s="36">
        <v>0.11</v>
      </c>
      <c r="W34" s="36">
        <v>0</v>
      </c>
      <c r="X34" s="36">
        <v>0</v>
      </c>
      <c r="Y34" s="36">
        <v>0</v>
      </c>
      <c r="Z34" s="36">
        <v>0</v>
      </c>
      <c r="AA34" s="36">
        <v>0</v>
      </c>
      <c r="AB34" s="36">
        <v>0</v>
      </c>
      <c r="AC34" s="36">
        <f t="shared" si="2"/>
        <v>5</v>
      </c>
      <c r="AD34" s="36">
        <f t="shared" si="3"/>
        <v>3.1999999999999997</v>
      </c>
      <c r="AE34" s="36">
        <v>0</v>
      </c>
      <c r="AF34" s="36">
        <v>0</v>
      </c>
      <c r="AG34" s="36">
        <v>0</v>
      </c>
      <c r="AH34" s="36">
        <v>0</v>
      </c>
      <c r="AI34" s="36">
        <v>15</v>
      </c>
      <c r="AJ34" s="36">
        <v>2.39</v>
      </c>
      <c r="AK34" s="36">
        <v>0</v>
      </c>
      <c r="AL34" s="36">
        <v>0</v>
      </c>
      <c r="AM34" s="36">
        <v>0</v>
      </c>
      <c r="AN34" s="36">
        <v>0</v>
      </c>
      <c r="AO34" s="36">
        <v>7</v>
      </c>
      <c r="AP34" s="36">
        <v>0.44</v>
      </c>
      <c r="AQ34" s="36">
        <v>0</v>
      </c>
      <c r="AR34" s="36">
        <v>0</v>
      </c>
      <c r="AS34" s="36">
        <f t="shared" si="4"/>
        <v>85</v>
      </c>
      <c r="AT34" s="36">
        <f t="shared" si="5"/>
        <v>25.53</v>
      </c>
      <c r="AU34" s="36">
        <v>6</v>
      </c>
      <c r="AV34" s="36">
        <v>1.32</v>
      </c>
      <c r="AW34" s="36">
        <v>3</v>
      </c>
      <c r="AX34" s="36">
        <v>0.01</v>
      </c>
      <c r="AY34" s="36">
        <v>3</v>
      </c>
      <c r="AZ34" s="36">
        <v>0.03</v>
      </c>
      <c r="BA34" s="36">
        <v>3</v>
      </c>
      <c r="BB34" s="36">
        <v>0.08</v>
      </c>
      <c r="BC34" s="36">
        <v>20</v>
      </c>
      <c r="BD34" s="36">
        <v>1.53</v>
      </c>
      <c r="BE34" s="36">
        <v>20</v>
      </c>
      <c r="BF34" s="36">
        <v>0.86</v>
      </c>
      <c r="BG34" s="36">
        <v>360</v>
      </c>
      <c r="BH34" s="36">
        <v>8.94</v>
      </c>
      <c r="BI34" s="36">
        <f t="shared" si="6"/>
        <v>406</v>
      </c>
      <c r="BJ34" s="36">
        <f t="shared" si="7"/>
        <v>11.44</v>
      </c>
      <c r="BK34" s="36">
        <f t="shared" si="8"/>
        <v>491</v>
      </c>
      <c r="BL34" s="36">
        <f t="shared" si="9"/>
        <v>36.97</v>
      </c>
    </row>
    <row r="35" spans="1:64" x14ac:dyDescent="0.25">
      <c r="A35" s="36">
        <v>28</v>
      </c>
      <c r="B35" s="37" t="s">
        <v>70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f t="shared" si="0"/>
        <v>0</v>
      </c>
      <c r="R35" s="36">
        <f t="shared" si="1"/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f t="shared" si="2"/>
        <v>0</v>
      </c>
      <c r="AD35" s="36">
        <f t="shared" si="3"/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f t="shared" si="4"/>
        <v>0</v>
      </c>
      <c r="AT35" s="36">
        <f t="shared" si="5"/>
        <v>0</v>
      </c>
      <c r="AU35" s="36">
        <v>0</v>
      </c>
      <c r="AV35" s="36">
        <v>0</v>
      </c>
      <c r="AW35" s="36">
        <v>0</v>
      </c>
      <c r="AX35" s="36">
        <v>0</v>
      </c>
      <c r="AY35" s="36">
        <v>0</v>
      </c>
      <c r="AZ35" s="36">
        <v>0</v>
      </c>
      <c r="BA35" s="36">
        <v>0</v>
      </c>
      <c r="BB35" s="36">
        <v>0</v>
      </c>
      <c r="BC35" s="36">
        <v>0</v>
      </c>
      <c r="BD35" s="36">
        <v>0</v>
      </c>
      <c r="BE35" s="36">
        <v>0</v>
      </c>
      <c r="BF35" s="36">
        <v>0</v>
      </c>
      <c r="BG35" s="36">
        <v>0</v>
      </c>
      <c r="BH35" s="36">
        <v>0</v>
      </c>
      <c r="BI35" s="36">
        <f t="shared" si="6"/>
        <v>0</v>
      </c>
      <c r="BJ35" s="36">
        <f t="shared" si="7"/>
        <v>0</v>
      </c>
      <c r="BK35" s="36">
        <f t="shared" si="8"/>
        <v>0</v>
      </c>
      <c r="BL35" s="36">
        <f t="shared" si="9"/>
        <v>0</v>
      </c>
    </row>
    <row r="36" spans="1:64" s="35" customFormat="1" x14ac:dyDescent="0.25">
      <c r="A36" s="120" t="s">
        <v>71</v>
      </c>
      <c r="B36" s="121"/>
      <c r="C36" s="38">
        <f t="shared" ref="C36:AH36" si="10">SUM(C8:C35)</f>
        <v>1041</v>
      </c>
      <c r="D36" s="38">
        <f t="shared" si="10"/>
        <v>198.22</v>
      </c>
      <c r="E36" s="38">
        <f t="shared" si="10"/>
        <v>671</v>
      </c>
      <c r="F36" s="38">
        <f t="shared" si="10"/>
        <v>215.13999999999993</v>
      </c>
      <c r="G36" s="38">
        <f t="shared" si="10"/>
        <v>490</v>
      </c>
      <c r="H36" s="38">
        <f t="shared" si="10"/>
        <v>11.92</v>
      </c>
      <c r="I36" s="38">
        <f t="shared" si="10"/>
        <v>119</v>
      </c>
      <c r="J36" s="38">
        <f t="shared" si="10"/>
        <v>0.92000000000000015</v>
      </c>
      <c r="K36" s="38">
        <f t="shared" si="10"/>
        <v>367</v>
      </c>
      <c r="L36" s="38">
        <f t="shared" si="10"/>
        <v>43.11999999999999</v>
      </c>
      <c r="M36" s="38">
        <f t="shared" si="10"/>
        <v>8</v>
      </c>
      <c r="N36" s="38">
        <f t="shared" si="10"/>
        <v>2.9499999999999997</v>
      </c>
      <c r="O36" s="38">
        <f t="shared" si="10"/>
        <v>0</v>
      </c>
      <c r="P36" s="38">
        <f t="shared" si="10"/>
        <v>0</v>
      </c>
      <c r="Q36" s="38">
        <f t="shared" si="10"/>
        <v>2198</v>
      </c>
      <c r="R36" s="38">
        <f t="shared" si="10"/>
        <v>457.39999999999992</v>
      </c>
      <c r="S36" s="38">
        <f t="shared" si="10"/>
        <v>350</v>
      </c>
      <c r="T36" s="38">
        <f t="shared" si="10"/>
        <v>264.97999999999996</v>
      </c>
      <c r="U36" s="38">
        <f t="shared" si="10"/>
        <v>65</v>
      </c>
      <c r="V36" s="38">
        <f t="shared" si="10"/>
        <v>370.57</v>
      </c>
      <c r="W36" s="38">
        <f t="shared" si="10"/>
        <v>25</v>
      </c>
      <c r="X36" s="38">
        <f t="shared" si="10"/>
        <v>247.70999999999998</v>
      </c>
      <c r="Y36" s="38">
        <f t="shared" si="10"/>
        <v>0</v>
      </c>
      <c r="Z36" s="38">
        <f t="shared" si="10"/>
        <v>0</v>
      </c>
      <c r="AA36" s="38">
        <f t="shared" si="10"/>
        <v>0</v>
      </c>
      <c r="AB36" s="38">
        <f t="shared" si="10"/>
        <v>0</v>
      </c>
      <c r="AC36" s="38">
        <f t="shared" si="10"/>
        <v>440</v>
      </c>
      <c r="AD36" s="38">
        <f t="shared" si="10"/>
        <v>883.26</v>
      </c>
      <c r="AE36" s="38">
        <f t="shared" si="10"/>
        <v>2</v>
      </c>
      <c r="AF36" s="38">
        <f t="shared" si="10"/>
        <v>0.83</v>
      </c>
      <c r="AG36" s="38">
        <f t="shared" si="10"/>
        <v>17</v>
      </c>
      <c r="AH36" s="38">
        <f t="shared" si="10"/>
        <v>3.12</v>
      </c>
      <c r="AI36" s="38">
        <f t="shared" ref="AI36:BN36" si="11">SUM(AI8:AI35)</f>
        <v>305</v>
      </c>
      <c r="AJ36" s="38">
        <f t="shared" si="11"/>
        <v>47.079999999999991</v>
      </c>
      <c r="AK36" s="38">
        <f t="shared" si="11"/>
        <v>13</v>
      </c>
      <c r="AL36" s="38">
        <f t="shared" si="11"/>
        <v>0.54</v>
      </c>
      <c r="AM36" s="38">
        <f t="shared" si="11"/>
        <v>25</v>
      </c>
      <c r="AN36" s="38">
        <f t="shared" si="11"/>
        <v>0.34</v>
      </c>
      <c r="AO36" s="38">
        <f t="shared" si="11"/>
        <v>85</v>
      </c>
      <c r="AP36" s="38">
        <f t="shared" si="11"/>
        <v>3.9599999999999995</v>
      </c>
      <c r="AQ36" s="38">
        <f t="shared" si="11"/>
        <v>0</v>
      </c>
      <c r="AR36" s="38">
        <f t="shared" si="11"/>
        <v>0</v>
      </c>
      <c r="AS36" s="38">
        <f t="shared" si="11"/>
        <v>3085</v>
      </c>
      <c r="AT36" s="38">
        <f t="shared" si="11"/>
        <v>1396.5299999999997</v>
      </c>
      <c r="AU36" s="38">
        <f t="shared" si="11"/>
        <v>174</v>
      </c>
      <c r="AV36" s="38">
        <f t="shared" si="11"/>
        <v>38.499999999999993</v>
      </c>
      <c r="AW36" s="38">
        <f t="shared" si="11"/>
        <v>68</v>
      </c>
      <c r="AX36" s="38">
        <f t="shared" si="11"/>
        <v>0.15</v>
      </c>
      <c r="AY36" s="38">
        <f t="shared" si="11"/>
        <v>69</v>
      </c>
      <c r="AZ36" s="38">
        <f t="shared" si="11"/>
        <v>1.0800000000000005</v>
      </c>
      <c r="BA36" s="38">
        <f t="shared" si="11"/>
        <v>69</v>
      </c>
      <c r="BB36" s="38">
        <f t="shared" si="11"/>
        <v>3.2700000000000005</v>
      </c>
      <c r="BC36" s="38">
        <f t="shared" si="11"/>
        <v>410</v>
      </c>
      <c r="BD36" s="38">
        <f t="shared" si="11"/>
        <v>67.130000000000024</v>
      </c>
      <c r="BE36" s="38">
        <f t="shared" si="11"/>
        <v>1460</v>
      </c>
      <c r="BF36" s="38">
        <f t="shared" si="11"/>
        <v>80.289999999999992</v>
      </c>
      <c r="BG36" s="38">
        <f t="shared" si="11"/>
        <v>9430</v>
      </c>
      <c r="BH36" s="38">
        <f t="shared" si="11"/>
        <v>1278.75</v>
      </c>
      <c r="BI36" s="38">
        <f t="shared" si="11"/>
        <v>11438</v>
      </c>
      <c r="BJ36" s="38">
        <f t="shared" si="11"/>
        <v>1430.52</v>
      </c>
      <c r="BK36" s="38">
        <f t="shared" si="11"/>
        <v>14523</v>
      </c>
      <c r="BL36" s="38">
        <f t="shared" si="11"/>
        <v>2827.0499999999993</v>
      </c>
    </row>
  </sheetData>
  <mergeCells count="39">
    <mergeCell ref="A36:B36"/>
    <mergeCell ref="AM5:AN6"/>
    <mergeCell ref="A5:A7"/>
    <mergeCell ref="B5:B7"/>
    <mergeCell ref="C5:F5"/>
    <mergeCell ref="G5:H6"/>
    <mergeCell ref="I5:J6"/>
    <mergeCell ref="BE5:BF6"/>
    <mergeCell ref="BK4:BL6"/>
    <mergeCell ref="AG5:AH6"/>
    <mergeCell ref="K5:L6"/>
    <mergeCell ref="M5:N6"/>
    <mergeCell ref="O5:P6"/>
    <mergeCell ref="Q5:R6"/>
    <mergeCell ref="S5:T6"/>
    <mergeCell ref="U5:V6"/>
    <mergeCell ref="W5:X6"/>
    <mergeCell ref="Y5:Z6"/>
    <mergeCell ref="AA5:AB6"/>
    <mergeCell ref="AC5:AD6"/>
    <mergeCell ref="AQ5:AR6"/>
    <mergeCell ref="AI5:AJ6"/>
    <mergeCell ref="AK5:AL6"/>
    <mergeCell ref="AO5:AP6"/>
    <mergeCell ref="B2:BJ2"/>
    <mergeCell ref="B3:BJ3"/>
    <mergeCell ref="C4:AX4"/>
    <mergeCell ref="AY4:BJ4"/>
    <mergeCell ref="AS5:AT6"/>
    <mergeCell ref="AE5:AF6"/>
    <mergeCell ref="BG5:BH6"/>
    <mergeCell ref="BI5:BJ6"/>
    <mergeCell ref="C6:D6"/>
    <mergeCell ref="E6:F6"/>
    <mergeCell ref="AU5:AV6"/>
    <mergeCell ref="AW5:AX6"/>
    <mergeCell ref="AY5:AZ6"/>
    <mergeCell ref="BA5:BB6"/>
    <mergeCell ref="BC5:BD6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6"/>
  <sheetViews>
    <sheetView workbookViewId="0">
      <selection activeCell="B16" sqref="B16"/>
    </sheetView>
  </sheetViews>
  <sheetFormatPr defaultRowHeight="15" x14ac:dyDescent="0.25"/>
  <cols>
    <col min="1" max="1" width="6.28515625" customWidth="1"/>
    <col min="2" max="2" width="64.5703125" customWidth="1"/>
    <col min="3" max="63" width="14.7109375" customWidth="1"/>
    <col min="64" max="64" width="20.5703125" style="17" customWidth="1"/>
    <col min="65" max="65" width="9.140625" customWidth="1"/>
  </cols>
  <sheetData>
    <row r="1" spans="1:64" x14ac:dyDescent="0.25">
      <c r="B1" s="19" t="s">
        <v>0</v>
      </c>
    </row>
    <row r="2" spans="1:64" ht="21.75" customHeight="1" x14ac:dyDescent="0.3"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</row>
    <row r="3" spans="1:64" ht="16.5" x14ac:dyDescent="0.35">
      <c r="B3" s="78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</row>
    <row r="4" spans="1:64" ht="19.5" x14ac:dyDescent="0.4">
      <c r="B4" t="s">
        <v>80</v>
      </c>
      <c r="C4" s="80" t="s">
        <v>4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2"/>
      <c r="AY4" s="83" t="s">
        <v>5</v>
      </c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5"/>
      <c r="BK4" s="66" t="s">
        <v>6</v>
      </c>
      <c r="BL4" s="67"/>
    </row>
    <row r="5" spans="1:64" ht="24.75" customHeight="1" x14ac:dyDescent="0.25">
      <c r="A5" s="110" t="s">
        <v>7</v>
      </c>
      <c r="B5" s="113" t="s">
        <v>8</v>
      </c>
      <c r="C5" s="116" t="s">
        <v>9</v>
      </c>
      <c r="D5" s="117"/>
      <c r="E5" s="117"/>
      <c r="F5" s="117"/>
      <c r="G5" s="119" t="s">
        <v>10</v>
      </c>
      <c r="H5" s="44"/>
      <c r="I5" s="118" t="s">
        <v>11</v>
      </c>
      <c r="J5" s="118"/>
      <c r="K5" s="118" t="s">
        <v>12</v>
      </c>
      <c r="L5" s="118"/>
      <c r="M5" s="43" t="s">
        <v>13</v>
      </c>
      <c r="N5" s="44"/>
      <c r="O5" s="43" t="s">
        <v>14</v>
      </c>
      <c r="P5" s="44"/>
      <c r="Q5" s="43" t="s">
        <v>15</v>
      </c>
      <c r="R5" s="86"/>
      <c r="S5" s="53" t="s">
        <v>16</v>
      </c>
      <c r="T5" s="54"/>
      <c r="U5" s="47" t="s">
        <v>17</v>
      </c>
      <c r="V5" s="54"/>
      <c r="W5" s="47" t="s">
        <v>18</v>
      </c>
      <c r="X5" s="54"/>
      <c r="Y5" s="58" t="s">
        <v>19</v>
      </c>
      <c r="Z5" s="58"/>
      <c r="AA5" s="47" t="s">
        <v>20</v>
      </c>
      <c r="AB5" s="44"/>
      <c r="AC5" s="58" t="s">
        <v>21</v>
      </c>
      <c r="AD5" s="108"/>
      <c r="AE5" s="62" t="s">
        <v>22</v>
      </c>
      <c r="AF5" s="63"/>
      <c r="AG5" s="63" t="s">
        <v>23</v>
      </c>
      <c r="AH5" s="63"/>
      <c r="AI5" s="63" t="s">
        <v>24</v>
      </c>
      <c r="AJ5" s="63"/>
      <c r="AK5" s="63" t="s">
        <v>25</v>
      </c>
      <c r="AL5" s="63"/>
      <c r="AM5" s="63" t="s">
        <v>26</v>
      </c>
      <c r="AN5" s="63"/>
      <c r="AO5" s="63" t="s">
        <v>27</v>
      </c>
      <c r="AP5" s="106"/>
      <c r="AQ5" s="48" t="s">
        <v>28</v>
      </c>
      <c r="AR5" s="49"/>
      <c r="AS5" s="97" t="s">
        <v>29</v>
      </c>
      <c r="AT5" s="98"/>
      <c r="AU5" s="52" t="s">
        <v>30</v>
      </c>
      <c r="AV5" s="49"/>
      <c r="AW5" s="72" t="s">
        <v>31</v>
      </c>
      <c r="AX5" s="73"/>
      <c r="AY5" s="48" t="s">
        <v>32</v>
      </c>
      <c r="AZ5" s="101"/>
      <c r="BA5" s="104" t="s">
        <v>33</v>
      </c>
      <c r="BB5" s="60"/>
      <c r="BC5" s="60" t="s">
        <v>34</v>
      </c>
      <c r="BD5" s="60"/>
      <c r="BE5" s="60" t="s">
        <v>35</v>
      </c>
      <c r="BF5" s="60"/>
      <c r="BG5" s="60" t="s">
        <v>36</v>
      </c>
      <c r="BH5" s="91"/>
      <c r="BI5" s="93" t="s">
        <v>37</v>
      </c>
      <c r="BJ5" s="94"/>
      <c r="BK5" s="68"/>
      <c r="BL5" s="69"/>
    </row>
    <row r="6" spans="1:64" ht="36.75" customHeight="1" x14ac:dyDescent="0.25">
      <c r="A6" s="111"/>
      <c r="B6" s="114"/>
      <c r="C6" s="89" t="s">
        <v>38</v>
      </c>
      <c r="D6" s="90"/>
      <c r="E6" s="90" t="s">
        <v>39</v>
      </c>
      <c r="F6" s="90"/>
      <c r="G6" s="45"/>
      <c r="H6" s="46"/>
      <c r="I6" s="90"/>
      <c r="J6" s="90"/>
      <c r="K6" s="90"/>
      <c r="L6" s="90"/>
      <c r="M6" s="45"/>
      <c r="N6" s="46"/>
      <c r="O6" s="45"/>
      <c r="P6" s="46"/>
      <c r="Q6" s="87"/>
      <c r="R6" s="88"/>
      <c r="S6" s="55"/>
      <c r="T6" s="56"/>
      <c r="U6" s="57"/>
      <c r="V6" s="56"/>
      <c r="W6" s="57"/>
      <c r="X6" s="56"/>
      <c r="Y6" s="59"/>
      <c r="Z6" s="59"/>
      <c r="AA6" s="45"/>
      <c r="AB6" s="46"/>
      <c r="AC6" s="59"/>
      <c r="AD6" s="109"/>
      <c r="AE6" s="64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107"/>
      <c r="AQ6" s="50"/>
      <c r="AR6" s="51"/>
      <c r="AS6" s="99"/>
      <c r="AT6" s="100"/>
      <c r="AU6" s="50"/>
      <c r="AV6" s="51"/>
      <c r="AW6" s="74"/>
      <c r="AX6" s="75"/>
      <c r="AY6" s="102"/>
      <c r="AZ6" s="103"/>
      <c r="BA6" s="105"/>
      <c r="BB6" s="61"/>
      <c r="BC6" s="61"/>
      <c r="BD6" s="61"/>
      <c r="BE6" s="61"/>
      <c r="BF6" s="61"/>
      <c r="BG6" s="61"/>
      <c r="BH6" s="92"/>
      <c r="BI6" s="95"/>
      <c r="BJ6" s="96"/>
      <c r="BK6" s="70"/>
      <c r="BL6" s="71"/>
    </row>
    <row r="7" spans="1:64" x14ac:dyDescent="0.25">
      <c r="A7" s="112"/>
      <c r="B7" s="115" t="s">
        <v>40</v>
      </c>
      <c r="C7" s="1" t="s">
        <v>41</v>
      </c>
      <c r="D7" s="2" t="s">
        <v>42</v>
      </c>
      <c r="E7" s="2" t="s">
        <v>41</v>
      </c>
      <c r="F7" s="2" t="s">
        <v>42</v>
      </c>
      <c r="G7" s="2" t="s">
        <v>41</v>
      </c>
      <c r="H7" s="2" t="s">
        <v>42</v>
      </c>
      <c r="I7" s="2" t="s">
        <v>41</v>
      </c>
      <c r="J7" s="2" t="s">
        <v>42</v>
      </c>
      <c r="K7" s="2" t="s">
        <v>41</v>
      </c>
      <c r="L7" s="2" t="s">
        <v>42</v>
      </c>
      <c r="M7" s="2" t="s">
        <v>41</v>
      </c>
      <c r="N7" s="2" t="s">
        <v>42</v>
      </c>
      <c r="O7" s="2" t="s">
        <v>41</v>
      </c>
      <c r="P7" s="2" t="s">
        <v>42</v>
      </c>
      <c r="Q7" s="2" t="s">
        <v>41</v>
      </c>
      <c r="R7" s="3" t="s">
        <v>42</v>
      </c>
      <c r="S7" s="4" t="s">
        <v>41</v>
      </c>
      <c r="T7" s="5" t="s">
        <v>42</v>
      </c>
      <c r="U7" s="5" t="s">
        <v>41</v>
      </c>
      <c r="V7" s="5" t="s">
        <v>42</v>
      </c>
      <c r="W7" s="5" t="s">
        <v>41</v>
      </c>
      <c r="X7" s="5" t="s">
        <v>42</v>
      </c>
      <c r="Y7" s="5" t="s">
        <v>41</v>
      </c>
      <c r="Z7" s="5" t="s">
        <v>42</v>
      </c>
      <c r="AA7" s="5"/>
      <c r="AB7" s="5"/>
      <c r="AC7" s="5" t="s">
        <v>41</v>
      </c>
      <c r="AD7" s="6" t="s">
        <v>42</v>
      </c>
      <c r="AE7" s="7" t="s">
        <v>41</v>
      </c>
      <c r="AF7" s="8" t="s">
        <v>42</v>
      </c>
      <c r="AG7" s="8" t="s">
        <v>41</v>
      </c>
      <c r="AH7" s="8" t="s">
        <v>42</v>
      </c>
      <c r="AI7" s="8" t="s">
        <v>41</v>
      </c>
      <c r="AJ7" s="8" t="s">
        <v>42</v>
      </c>
      <c r="AK7" s="8" t="s">
        <v>41</v>
      </c>
      <c r="AL7" s="8" t="s">
        <v>42</v>
      </c>
      <c r="AM7" s="8" t="s">
        <v>41</v>
      </c>
      <c r="AN7" s="8" t="s">
        <v>42</v>
      </c>
      <c r="AO7" s="8" t="s">
        <v>41</v>
      </c>
      <c r="AP7" s="9" t="s">
        <v>42</v>
      </c>
      <c r="AQ7" s="8" t="s">
        <v>41</v>
      </c>
      <c r="AR7" s="9" t="s">
        <v>42</v>
      </c>
      <c r="AS7" s="10" t="s">
        <v>41</v>
      </c>
      <c r="AT7" s="11" t="s">
        <v>42</v>
      </c>
      <c r="AU7" s="10" t="s">
        <v>41</v>
      </c>
      <c r="AV7" s="11" t="s">
        <v>42</v>
      </c>
      <c r="AW7" s="10" t="s">
        <v>41</v>
      </c>
      <c r="AX7" s="11" t="s">
        <v>42</v>
      </c>
      <c r="AY7" s="7" t="s">
        <v>41</v>
      </c>
      <c r="AZ7" s="9" t="s">
        <v>42</v>
      </c>
      <c r="BA7" s="12" t="s">
        <v>41</v>
      </c>
      <c r="BB7" s="13" t="s">
        <v>42</v>
      </c>
      <c r="BC7" s="13" t="s">
        <v>41</v>
      </c>
      <c r="BD7" s="13" t="s">
        <v>42</v>
      </c>
      <c r="BE7" s="13" t="s">
        <v>41</v>
      </c>
      <c r="BF7" s="13" t="s">
        <v>42</v>
      </c>
      <c r="BG7" s="13" t="s">
        <v>41</v>
      </c>
      <c r="BH7" s="14" t="s">
        <v>42</v>
      </c>
      <c r="BI7" s="15" t="s">
        <v>41</v>
      </c>
      <c r="BJ7" s="16" t="s">
        <v>42</v>
      </c>
      <c r="BK7" s="15" t="s">
        <v>41</v>
      </c>
      <c r="BL7" s="18" t="s">
        <v>42</v>
      </c>
    </row>
    <row r="8" spans="1:64" x14ac:dyDescent="0.25">
      <c r="A8" s="40">
        <v>1</v>
      </c>
      <c r="B8" s="41" t="s">
        <v>43</v>
      </c>
      <c r="C8" s="40">
        <v>165</v>
      </c>
      <c r="D8" s="40">
        <v>6.22</v>
      </c>
      <c r="E8" s="40">
        <v>1480</v>
      </c>
      <c r="F8" s="40">
        <v>78.91</v>
      </c>
      <c r="G8" s="40">
        <v>900</v>
      </c>
      <c r="H8" s="40">
        <v>7.2</v>
      </c>
      <c r="I8" s="40">
        <v>200</v>
      </c>
      <c r="J8" s="40">
        <v>4.4000000000000004</v>
      </c>
      <c r="K8" s="40">
        <v>30</v>
      </c>
      <c r="L8" s="40">
        <v>4</v>
      </c>
      <c r="M8" s="40">
        <v>0</v>
      </c>
      <c r="N8" s="40">
        <v>0</v>
      </c>
      <c r="O8" s="40">
        <v>0</v>
      </c>
      <c r="P8" s="40">
        <v>0</v>
      </c>
      <c r="Q8" s="40">
        <f t="shared" ref="Q8:Q35" si="0">(C8+E8+I8+K8)</f>
        <v>1875</v>
      </c>
      <c r="R8" s="40">
        <f t="shared" ref="R8:R35" si="1">(D8+F8+J8+L8)</f>
        <v>93.53</v>
      </c>
      <c r="S8" s="40">
        <v>55</v>
      </c>
      <c r="T8" s="40">
        <v>4.4000000000000004</v>
      </c>
      <c r="U8" s="40">
        <v>5</v>
      </c>
      <c r="V8" s="40">
        <v>5</v>
      </c>
      <c r="W8" s="40">
        <v>5</v>
      </c>
      <c r="X8" s="40">
        <v>0.33</v>
      </c>
      <c r="Y8" s="40">
        <v>0</v>
      </c>
      <c r="Z8" s="40">
        <v>0</v>
      </c>
      <c r="AA8" s="40">
        <v>0</v>
      </c>
      <c r="AB8" s="40">
        <v>0</v>
      </c>
      <c r="AC8" s="40">
        <f t="shared" ref="AC8:AC35" si="2">(S8+U8+W8+Y8)</f>
        <v>65</v>
      </c>
      <c r="AD8" s="40">
        <f t="shared" ref="AD8:AD35" si="3">(T8+V8+X8+Z8)</f>
        <v>9.73</v>
      </c>
      <c r="AE8" s="40">
        <v>4</v>
      </c>
      <c r="AF8" s="40">
        <v>0.4</v>
      </c>
      <c r="AG8" s="40">
        <v>25</v>
      </c>
      <c r="AH8" s="40">
        <v>0.7</v>
      </c>
      <c r="AI8" s="40">
        <v>35</v>
      </c>
      <c r="AJ8" s="40">
        <v>1.8</v>
      </c>
      <c r="AK8" s="40">
        <v>35</v>
      </c>
      <c r="AL8" s="40">
        <v>0.55000000000000004</v>
      </c>
      <c r="AM8" s="40">
        <v>40</v>
      </c>
      <c r="AN8" s="40">
        <v>7.0000000000000007E-2</v>
      </c>
      <c r="AO8" s="40">
        <v>150</v>
      </c>
      <c r="AP8" s="40">
        <v>1</v>
      </c>
      <c r="AQ8" s="40">
        <v>0</v>
      </c>
      <c r="AR8" s="40">
        <v>0</v>
      </c>
      <c r="AS8" s="40">
        <f t="shared" ref="AS8:AS35" si="4">(Q8+AC8+AE8+AG8+AI8+AK8+AM8+AO8)</f>
        <v>2229</v>
      </c>
      <c r="AT8" s="40">
        <f t="shared" ref="AT8:AT35" si="5">(R8+AD8+AF8+AH8+AJ8+AL8+AN8+AP8)</f>
        <v>107.78</v>
      </c>
      <c r="AU8" s="40">
        <v>700</v>
      </c>
      <c r="AV8" s="40">
        <v>20</v>
      </c>
      <c r="AW8" s="40">
        <v>25</v>
      </c>
      <c r="AX8" s="40">
        <v>0.15</v>
      </c>
      <c r="AY8" s="40">
        <v>0</v>
      </c>
      <c r="AZ8" s="40">
        <v>0</v>
      </c>
      <c r="BA8" s="40">
        <v>10</v>
      </c>
      <c r="BB8" s="40">
        <v>0.2</v>
      </c>
      <c r="BC8" s="40">
        <v>15</v>
      </c>
      <c r="BD8" s="40">
        <v>0.5</v>
      </c>
      <c r="BE8" s="40">
        <v>75</v>
      </c>
      <c r="BF8" s="40">
        <v>1.65</v>
      </c>
      <c r="BG8" s="40">
        <v>150</v>
      </c>
      <c r="BH8" s="40">
        <v>3.3</v>
      </c>
      <c r="BI8" s="40">
        <f t="shared" ref="BI8:BI35" si="6">(AY8+BA8+BC8+BE8+BG8)</f>
        <v>250</v>
      </c>
      <c r="BJ8" s="40">
        <f t="shared" ref="BJ8:BJ35" si="7">(AZ8+BB8+BD8+BF8+BH8)</f>
        <v>5.6499999999999995</v>
      </c>
      <c r="BK8" s="40">
        <f t="shared" ref="BK8:BK35" si="8">(AS8+BI8)</f>
        <v>2479</v>
      </c>
      <c r="BL8" s="40">
        <f t="shared" ref="BL8:BL35" si="9">(AT8+BJ8)</f>
        <v>113.43</v>
      </c>
    </row>
    <row r="9" spans="1:64" x14ac:dyDescent="0.25">
      <c r="A9" s="40">
        <v>2</v>
      </c>
      <c r="B9" s="41" t="s">
        <v>44</v>
      </c>
      <c r="C9" s="40">
        <v>440</v>
      </c>
      <c r="D9" s="40">
        <v>23.65</v>
      </c>
      <c r="E9" s="40">
        <v>25</v>
      </c>
      <c r="F9" s="40">
        <v>0.14000000000000001</v>
      </c>
      <c r="G9" s="40">
        <v>300</v>
      </c>
      <c r="H9" s="40">
        <v>4.4000000000000004</v>
      </c>
      <c r="I9" s="40">
        <v>65</v>
      </c>
      <c r="J9" s="40">
        <v>0.64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f t="shared" si="0"/>
        <v>530</v>
      </c>
      <c r="R9" s="40">
        <f t="shared" si="1"/>
        <v>24.43</v>
      </c>
      <c r="S9" s="40">
        <v>55</v>
      </c>
      <c r="T9" s="40">
        <v>4.4000000000000004</v>
      </c>
      <c r="U9" s="40">
        <v>5</v>
      </c>
      <c r="V9" s="40">
        <v>5</v>
      </c>
      <c r="W9" s="40">
        <v>5</v>
      </c>
      <c r="X9" s="40">
        <v>0.33</v>
      </c>
      <c r="Y9" s="40">
        <v>0</v>
      </c>
      <c r="Z9" s="40">
        <v>0</v>
      </c>
      <c r="AA9" s="40">
        <v>0</v>
      </c>
      <c r="AB9" s="40">
        <v>0</v>
      </c>
      <c r="AC9" s="40">
        <f t="shared" si="2"/>
        <v>65</v>
      </c>
      <c r="AD9" s="40">
        <f t="shared" si="3"/>
        <v>9.73</v>
      </c>
      <c r="AE9" s="40">
        <v>4</v>
      </c>
      <c r="AF9" s="40">
        <v>0.4</v>
      </c>
      <c r="AG9" s="40">
        <v>25</v>
      </c>
      <c r="AH9" s="40">
        <v>0.7</v>
      </c>
      <c r="AI9" s="40">
        <v>20</v>
      </c>
      <c r="AJ9" s="40">
        <v>1.58</v>
      </c>
      <c r="AK9" s="40">
        <v>25</v>
      </c>
      <c r="AL9" s="40">
        <v>0.05</v>
      </c>
      <c r="AM9" s="40">
        <v>40</v>
      </c>
      <c r="AN9" s="40">
        <v>7.0000000000000007E-2</v>
      </c>
      <c r="AO9" s="40">
        <v>140</v>
      </c>
      <c r="AP9" s="40">
        <v>1.1499999999999999</v>
      </c>
      <c r="AQ9" s="40">
        <v>0</v>
      </c>
      <c r="AR9" s="40">
        <v>0</v>
      </c>
      <c r="AS9" s="40">
        <f t="shared" si="4"/>
        <v>849</v>
      </c>
      <c r="AT9" s="40">
        <f t="shared" si="5"/>
        <v>38.109999999999992</v>
      </c>
      <c r="AU9" s="40">
        <v>250</v>
      </c>
      <c r="AV9" s="40">
        <v>15</v>
      </c>
      <c r="AW9" s="40">
        <v>10</v>
      </c>
      <c r="AX9" s="40">
        <v>0.02</v>
      </c>
      <c r="AY9" s="40">
        <v>0</v>
      </c>
      <c r="AZ9" s="40">
        <v>0</v>
      </c>
      <c r="BA9" s="40">
        <v>10</v>
      </c>
      <c r="BB9" s="40">
        <v>0.2</v>
      </c>
      <c r="BC9" s="40">
        <v>30</v>
      </c>
      <c r="BD9" s="40">
        <v>8</v>
      </c>
      <c r="BE9" s="40">
        <v>75</v>
      </c>
      <c r="BF9" s="40">
        <v>1.65</v>
      </c>
      <c r="BG9" s="40">
        <v>550</v>
      </c>
      <c r="BH9" s="40">
        <v>27.5</v>
      </c>
      <c r="BI9" s="40">
        <f t="shared" si="6"/>
        <v>665</v>
      </c>
      <c r="BJ9" s="40">
        <f t="shared" si="7"/>
        <v>37.35</v>
      </c>
      <c r="BK9" s="40">
        <f t="shared" si="8"/>
        <v>1514</v>
      </c>
      <c r="BL9" s="40">
        <f t="shared" si="9"/>
        <v>75.459999999999994</v>
      </c>
    </row>
    <row r="10" spans="1:64" x14ac:dyDescent="0.25">
      <c r="A10" s="40">
        <v>3</v>
      </c>
      <c r="B10" s="41" t="s">
        <v>45</v>
      </c>
      <c r="C10" s="40">
        <v>30</v>
      </c>
      <c r="D10" s="40">
        <v>0.45</v>
      </c>
      <c r="E10" s="40">
        <v>300</v>
      </c>
      <c r="F10" s="40">
        <v>21.06</v>
      </c>
      <c r="G10" s="40">
        <v>90</v>
      </c>
      <c r="H10" s="40">
        <v>3.3</v>
      </c>
      <c r="I10" s="40">
        <v>40</v>
      </c>
      <c r="J10" s="40">
        <v>0.35</v>
      </c>
      <c r="K10" s="40">
        <v>15</v>
      </c>
      <c r="L10" s="40">
        <v>0.33</v>
      </c>
      <c r="M10" s="40">
        <v>0</v>
      </c>
      <c r="N10" s="40">
        <v>0</v>
      </c>
      <c r="O10" s="40">
        <v>0</v>
      </c>
      <c r="P10" s="40">
        <v>0</v>
      </c>
      <c r="Q10" s="40">
        <f t="shared" si="0"/>
        <v>385</v>
      </c>
      <c r="R10" s="40">
        <f t="shared" si="1"/>
        <v>22.189999999999998</v>
      </c>
      <c r="S10" s="40">
        <v>25</v>
      </c>
      <c r="T10" s="40">
        <v>3.1</v>
      </c>
      <c r="U10" s="40">
        <v>0</v>
      </c>
      <c r="V10" s="40">
        <v>0</v>
      </c>
      <c r="W10" s="40">
        <v>5</v>
      </c>
      <c r="X10" s="40">
        <v>0.17</v>
      </c>
      <c r="Y10" s="40">
        <v>0</v>
      </c>
      <c r="Z10" s="40">
        <v>0</v>
      </c>
      <c r="AA10" s="40">
        <v>0</v>
      </c>
      <c r="AB10" s="40">
        <v>0</v>
      </c>
      <c r="AC10" s="40">
        <f t="shared" si="2"/>
        <v>30</v>
      </c>
      <c r="AD10" s="40">
        <f t="shared" si="3"/>
        <v>3.27</v>
      </c>
      <c r="AE10" s="40">
        <v>0</v>
      </c>
      <c r="AF10" s="40">
        <v>0</v>
      </c>
      <c r="AG10" s="40">
        <v>25</v>
      </c>
      <c r="AH10" s="40">
        <v>0.7</v>
      </c>
      <c r="AI10" s="40">
        <v>15</v>
      </c>
      <c r="AJ10" s="40">
        <v>0.56000000000000005</v>
      </c>
      <c r="AK10" s="40">
        <v>10</v>
      </c>
      <c r="AL10" s="40">
        <v>0.01</v>
      </c>
      <c r="AM10" s="40">
        <v>12</v>
      </c>
      <c r="AN10" s="40">
        <v>0.02</v>
      </c>
      <c r="AO10" s="40">
        <v>80</v>
      </c>
      <c r="AP10" s="40">
        <v>0.7</v>
      </c>
      <c r="AQ10" s="40">
        <v>0</v>
      </c>
      <c r="AR10" s="40">
        <v>0</v>
      </c>
      <c r="AS10" s="40">
        <f t="shared" si="4"/>
        <v>557</v>
      </c>
      <c r="AT10" s="40">
        <f t="shared" si="5"/>
        <v>27.449999999999996</v>
      </c>
      <c r="AU10" s="40">
        <v>150</v>
      </c>
      <c r="AV10" s="40">
        <v>5</v>
      </c>
      <c r="AW10" s="40">
        <v>5</v>
      </c>
      <c r="AX10" s="40">
        <v>0.04</v>
      </c>
      <c r="AY10" s="40">
        <v>0</v>
      </c>
      <c r="AZ10" s="40">
        <v>0</v>
      </c>
      <c r="BA10" s="40">
        <v>10</v>
      </c>
      <c r="BB10" s="40">
        <v>0.2</v>
      </c>
      <c r="BC10" s="40">
        <v>5</v>
      </c>
      <c r="BD10" s="40">
        <v>0.25</v>
      </c>
      <c r="BE10" s="40">
        <v>20</v>
      </c>
      <c r="BF10" s="40">
        <v>0.55000000000000004</v>
      </c>
      <c r="BG10" s="40">
        <v>60</v>
      </c>
      <c r="BH10" s="40">
        <v>3</v>
      </c>
      <c r="BI10" s="40">
        <f t="shared" si="6"/>
        <v>95</v>
      </c>
      <c r="BJ10" s="40">
        <f t="shared" si="7"/>
        <v>4</v>
      </c>
      <c r="BK10" s="40">
        <f t="shared" si="8"/>
        <v>652</v>
      </c>
      <c r="BL10" s="40">
        <f t="shared" si="9"/>
        <v>31.449999999999996</v>
      </c>
    </row>
    <row r="11" spans="1:64" x14ac:dyDescent="0.25">
      <c r="A11" s="40">
        <v>4</v>
      </c>
      <c r="B11" s="41" t="s">
        <v>46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f t="shared" si="0"/>
        <v>0</v>
      </c>
      <c r="R11" s="40">
        <f t="shared" si="1"/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f t="shared" si="2"/>
        <v>0</v>
      </c>
      <c r="AD11" s="40">
        <f t="shared" si="3"/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f t="shared" si="4"/>
        <v>0</v>
      </c>
      <c r="AT11" s="40">
        <f t="shared" si="5"/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f t="shared" si="6"/>
        <v>0</v>
      </c>
      <c r="BJ11" s="40">
        <f t="shared" si="7"/>
        <v>0</v>
      </c>
      <c r="BK11" s="40">
        <f t="shared" si="8"/>
        <v>0</v>
      </c>
      <c r="BL11" s="40">
        <f t="shared" si="9"/>
        <v>0</v>
      </c>
    </row>
    <row r="12" spans="1:64" x14ac:dyDescent="0.25">
      <c r="A12" s="40">
        <v>5</v>
      </c>
      <c r="B12" s="41" t="s">
        <v>47</v>
      </c>
      <c r="C12" s="40">
        <v>0</v>
      </c>
      <c r="D12" s="40">
        <v>0</v>
      </c>
      <c r="E12" s="40">
        <v>15</v>
      </c>
      <c r="F12" s="40">
        <v>0.14000000000000001</v>
      </c>
      <c r="G12" s="40">
        <v>0</v>
      </c>
      <c r="H12" s="40">
        <v>0</v>
      </c>
      <c r="I12" s="40">
        <v>10</v>
      </c>
      <c r="J12" s="40">
        <v>0.03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f t="shared" si="0"/>
        <v>25</v>
      </c>
      <c r="R12" s="40">
        <f t="shared" si="1"/>
        <v>0.17</v>
      </c>
      <c r="S12" s="40">
        <v>10</v>
      </c>
      <c r="T12" s="40">
        <v>0.5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f t="shared" si="2"/>
        <v>10</v>
      </c>
      <c r="AD12" s="40">
        <f t="shared" si="3"/>
        <v>0.5</v>
      </c>
      <c r="AE12" s="40">
        <v>0</v>
      </c>
      <c r="AF12" s="40">
        <v>0</v>
      </c>
      <c r="AG12" s="40">
        <v>10</v>
      </c>
      <c r="AH12" s="40">
        <v>0.15</v>
      </c>
      <c r="AI12" s="40">
        <v>5</v>
      </c>
      <c r="AJ12" s="40">
        <v>0.52</v>
      </c>
      <c r="AK12" s="40">
        <v>10</v>
      </c>
      <c r="AL12" s="40">
        <v>0.01</v>
      </c>
      <c r="AM12" s="40">
        <v>12</v>
      </c>
      <c r="AN12" s="40">
        <v>0.01</v>
      </c>
      <c r="AO12" s="40">
        <v>30</v>
      </c>
      <c r="AP12" s="40">
        <v>0.2</v>
      </c>
      <c r="AQ12" s="40">
        <v>0</v>
      </c>
      <c r="AR12" s="40">
        <v>0</v>
      </c>
      <c r="AS12" s="40">
        <f t="shared" si="4"/>
        <v>102</v>
      </c>
      <c r="AT12" s="40">
        <f t="shared" si="5"/>
        <v>1.56</v>
      </c>
      <c r="AU12" s="40">
        <v>10</v>
      </c>
      <c r="AV12" s="40">
        <v>0.4</v>
      </c>
      <c r="AW12" s="40">
        <v>5</v>
      </c>
      <c r="AX12" s="40">
        <v>0.04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30</v>
      </c>
      <c r="BH12" s="40">
        <v>0.05</v>
      </c>
      <c r="BI12" s="40">
        <f t="shared" si="6"/>
        <v>30</v>
      </c>
      <c r="BJ12" s="40">
        <f t="shared" si="7"/>
        <v>0.05</v>
      </c>
      <c r="BK12" s="40">
        <f t="shared" si="8"/>
        <v>132</v>
      </c>
      <c r="BL12" s="40">
        <f t="shared" si="9"/>
        <v>1.61</v>
      </c>
    </row>
    <row r="13" spans="1:64" x14ac:dyDescent="0.25">
      <c r="A13" s="40">
        <v>6</v>
      </c>
      <c r="B13" s="41" t="s">
        <v>48</v>
      </c>
      <c r="C13" s="40">
        <v>165</v>
      </c>
      <c r="D13" s="40">
        <v>18.670000000000002</v>
      </c>
      <c r="E13" s="40">
        <v>80</v>
      </c>
      <c r="F13" s="40">
        <v>5.62</v>
      </c>
      <c r="G13" s="40">
        <v>80</v>
      </c>
      <c r="H13" s="40">
        <v>3.3</v>
      </c>
      <c r="I13" s="40">
        <v>40</v>
      </c>
      <c r="J13" s="40">
        <v>0.33</v>
      </c>
      <c r="K13" s="40">
        <v>15</v>
      </c>
      <c r="L13" s="40">
        <v>0.33</v>
      </c>
      <c r="M13" s="40">
        <v>0</v>
      </c>
      <c r="N13" s="40">
        <v>0</v>
      </c>
      <c r="O13" s="40">
        <v>0</v>
      </c>
      <c r="P13" s="40">
        <v>0</v>
      </c>
      <c r="Q13" s="40">
        <f t="shared" si="0"/>
        <v>300</v>
      </c>
      <c r="R13" s="40">
        <f t="shared" si="1"/>
        <v>24.95</v>
      </c>
      <c r="S13" s="40">
        <v>25</v>
      </c>
      <c r="T13" s="40">
        <v>3</v>
      </c>
      <c r="U13" s="40">
        <v>0</v>
      </c>
      <c r="V13" s="40">
        <v>0</v>
      </c>
      <c r="W13" s="40">
        <v>5</v>
      </c>
      <c r="X13" s="40">
        <v>0.17</v>
      </c>
      <c r="Y13" s="40">
        <v>0</v>
      </c>
      <c r="Z13" s="40">
        <v>0</v>
      </c>
      <c r="AA13" s="40">
        <v>0</v>
      </c>
      <c r="AB13" s="40">
        <v>0</v>
      </c>
      <c r="AC13" s="40">
        <f t="shared" si="2"/>
        <v>30</v>
      </c>
      <c r="AD13" s="40">
        <f t="shared" si="3"/>
        <v>3.17</v>
      </c>
      <c r="AE13" s="40">
        <v>0</v>
      </c>
      <c r="AF13" s="40">
        <v>0</v>
      </c>
      <c r="AG13" s="40">
        <v>25</v>
      </c>
      <c r="AH13" s="40">
        <v>0.7</v>
      </c>
      <c r="AI13" s="40">
        <v>15</v>
      </c>
      <c r="AJ13" s="40">
        <v>0.56000000000000005</v>
      </c>
      <c r="AK13" s="40">
        <v>10</v>
      </c>
      <c r="AL13" s="40">
        <v>0.01</v>
      </c>
      <c r="AM13" s="40">
        <v>12</v>
      </c>
      <c r="AN13" s="40">
        <v>0.02</v>
      </c>
      <c r="AO13" s="40">
        <v>70</v>
      </c>
      <c r="AP13" s="40">
        <v>0.7</v>
      </c>
      <c r="AQ13" s="40">
        <v>0</v>
      </c>
      <c r="AR13" s="40">
        <v>0</v>
      </c>
      <c r="AS13" s="40">
        <f t="shared" si="4"/>
        <v>462</v>
      </c>
      <c r="AT13" s="40">
        <f t="shared" si="5"/>
        <v>30.109999999999996</v>
      </c>
      <c r="AU13" s="40">
        <v>10</v>
      </c>
      <c r="AV13" s="40">
        <v>0.4</v>
      </c>
      <c r="AW13" s="40">
        <v>5</v>
      </c>
      <c r="AX13" s="40">
        <v>0.04</v>
      </c>
      <c r="AY13" s="40">
        <v>0</v>
      </c>
      <c r="AZ13" s="40">
        <v>0</v>
      </c>
      <c r="BA13" s="40">
        <v>0</v>
      </c>
      <c r="BB13" s="40">
        <v>0</v>
      </c>
      <c r="BC13" s="40">
        <v>5</v>
      </c>
      <c r="BD13" s="40">
        <v>0.25</v>
      </c>
      <c r="BE13" s="40">
        <v>75</v>
      </c>
      <c r="BF13" s="40">
        <v>1.65</v>
      </c>
      <c r="BG13" s="40">
        <v>30</v>
      </c>
      <c r="BH13" s="40">
        <v>0.25</v>
      </c>
      <c r="BI13" s="40">
        <f t="shared" si="6"/>
        <v>110</v>
      </c>
      <c r="BJ13" s="40">
        <f t="shared" si="7"/>
        <v>2.15</v>
      </c>
      <c r="BK13" s="40">
        <f t="shared" si="8"/>
        <v>572</v>
      </c>
      <c r="BL13" s="40">
        <f t="shared" si="9"/>
        <v>32.26</v>
      </c>
    </row>
    <row r="14" spans="1:64" x14ac:dyDescent="0.25">
      <c r="A14" s="40">
        <v>7</v>
      </c>
      <c r="B14" s="41" t="s">
        <v>49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f t="shared" si="0"/>
        <v>0</v>
      </c>
      <c r="R14" s="40">
        <f t="shared" si="1"/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f t="shared" si="2"/>
        <v>0</v>
      </c>
      <c r="AD14" s="40">
        <f t="shared" si="3"/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f t="shared" si="4"/>
        <v>0</v>
      </c>
      <c r="AT14" s="40">
        <f t="shared" si="5"/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f t="shared" si="6"/>
        <v>0</v>
      </c>
      <c r="BJ14" s="40">
        <f t="shared" si="7"/>
        <v>0</v>
      </c>
      <c r="BK14" s="40">
        <f t="shared" si="8"/>
        <v>0</v>
      </c>
      <c r="BL14" s="40">
        <f t="shared" si="9"/>
        <v>0</v>
      </c>
    </row>
    <row r="15" spans="1:64" x14ac:dyDescent="0.25">
      <c r="A15" s="40">
        <v>8</v>
      </c>
      <c r="B15" s="41" t="s">
        <v>50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f t="shared" si="0"/>
        <v>0</v>
      </c>
      <c r="R15" s="40">
        <f t="shared" si="1"/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f t="shared" si="2"/>
        <v>0</v>
      </c>
      <c r="AD15" s="40">
        <f t="shared" si="3"/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f t="shared" si="4"/>
        <v>0</v>
      </c>
      <c r="AT15" s="40">
        <f t="shared" si="5"/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>
        <f t="shared" si="6"/>
        <v>0</v>
      </c>
      <c r="BJ15" s="40">
        <f t="shared" si="7"/>
        <v>0</v>
      </c>
      <c r="BK15" s="40">
        <f t="shared" si="8"/>
        <v>0</v>
      </c>
      <c r="BL15" s="40">
        <f t="shared" si="9"/>
        <v>0</v>
      </c>
    </row>
    <row r="16" spans="1:64" x14ac:dyDescent="0.25">
      <c r="A16" s="40">
        <v>9</v>
      </c>
      <c r="B16" s="41" t="s">
        <v>51</v>
      </c>
      <c r="C16" s="40">
        <v>145</v>
      </c>
      <c r="D16" s="40">
        <v>93.34</v>
      </c>
      <c r="E16" s="40">
        <v>20</v>
      </c>
      <c r="F16" s="40">
        <v>0.14000000000000001</v>
      </c>
      <c r="G16" s="40">
        <v>80</v>
      </c>
      <c r="H16" s="40">
        <v>3.3</v>
      </c>
      <c r="I16" s="40">
        <v>35</v>
      </c>
      <c r="J16" s="40">
        <v>0.33</v>
      </c>
      <c r="K16" s="40">
        <v>15</v>
      </c>
      <c r="L16" s="40">
        <v>0.33</v>
      </c>
      <c r="M16" s="40">
        <v>0</v>
      </c>
      <c r="N16" s="40">
        <v>0</v>
      </c>
      <c r="O16" s="40">
        <v>0</v>
      </c>
      <c r="P16" s="40">
        <v>0</v>
      </c>
      <c r="Q16" s="40">
        <f t="shared" si="0"/>
        <v>215</v>
      </c>
      <c r="R16" s="40">
        <f t="shared" si="1"/>
        <v>94.14</v>
      </c>
      <c r="S16" s="40">
        <v>25</v>
      </c>
      <c r="T16" s="40">
        <v>3</v>
      </c>
      <c r="U16" s="40">
        <v>0</v>
      </c>
      <c r="V16" s="40">
        <v>0</v>
      </c>
      <c r="W16" s="40">
        <v>5</v>
      </c>
      <c r="X16" s="40">
        <v>0.17</v>
      </c>
      <c r="Y16" s="40">
        <v>0</v>
      </c>
      <c r="Z16" s="40">
        <v>0</v>
      </c>
      <c r="AA16" s="40">
        <v>0</v>
      </c>
      <c r="AB16" s="40">
        <v>0</v>
      </c>
      <c r="AC16" s="40">
        <f t="shared" si="2"/>
        <v>30</v>
      </c>
      <c r="AD16" s="40">
        <f t="shared" si="3"/>
        <v>3.17</v>
      </c>
      <c r="AE16" s="40">
        <v>0</v>
      </c>
      <c r="AF16" s="40">
        <v>0</v>
      </c>
      <c r="AG16" s="40">
        <v>25</v>
      </c>
      <c r="AH16" s="40">
        <v>0.15</v>
      </c>
      <c r="AI16" s="40">
        <v>10</v>
      </c>
      <c r="AJ16" s="40">
        <v>0.52</v>
      </c>
      <c r="AK16" s="40">
        <v>10</v>
      </c>
      <c r="AL16" s="40">
        <v>0.01</v>
      </c>
      <c r="AM16" s="40">
        <v>12</v>
      </c>
      <c r="AN16" s="40">
        <v>0.02</v>
      </c>
      <c r="AO16" s="40">
        <v>60</v>
      </c>
      <c r="AP16" s="40">
        <v>0.7</v>
      </c>
      <c r="AQ16" s="40">
        <v>0</v>
      </c>
      <c r="AR16" s="40">
        <v>0</v>
      </c>
      <c r="AS16" s="40">
        <f t="shared" si="4"/>
        <v>362</v>
      </c>
      <c r="AT16" s="40">
        <f t="shared" si="5"/>
        <v>98.710000000000008</v>
      </c>
      <c r="AU16" s="40">
        <v>80</v>
      </c>
      <c r="AV16" s="40">
        <v>1.5</v>
      </c>
      <c r="AW16" s="40">
        <v>5</v>
      </c>
      <c r="AX16" s="40">
        <v>0.04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25</v>
      </c>
      <c r="BF16" s="40">
        <v>0.55000000000000004</v>
      </c>
      <c r="BG16" s="40">
        <v>30</v>
      </c>
      <c r="BH16" s="40">
        <v>1.7</v>
      </c>
      <c r="BI16" s="40">
        <f t="shared" si="6"/>
        <v>55</v>
      </c>
      <c r="BJ16" s="40">
        <f t="shared" si="7"/>
        <v>2.25</v>
      </c>
      <c r="BK16" s="40">
        <f t="shared" si="8"/>
        <v>417</v>
      </c>
      <c r="BL16" s="40">
        <f t="shared" si="9"/>
        <v>100.96000000000001</v>
      </c>
    </row>
    <row r="17" spans="1:64" x14ac:dyDescent="0.25">
      <c r="A17" s="40">
        <v>10</v>
      </c>
      <c r="B17" s="41" t="s">
        <v>52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f t="shared" si="0"/>
        <v>0</v>
      </c>
      <c r="R17" s="40">
        <f t="shared" si="1"/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f t="shared" si="2"/>
        <v>0</v>
      </c>
      <c r="AD17" s="40">
        <f t="shared" si="3"/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f t="shared" si="4"/>
        <v>0</v>
      </c>
      <c r="AT17" s="40">
        <f t="shared" si="5"/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f t="shared" si="6"/>
        <v>0</v>
      </c>
      <c r="BJ17" s="40">
        <f t="shared" si="7"/>
        <v>0</v>
      </c>
      <c r="BK17" s="40">
        <f t="shared" si="8"/>
        <v>0</v>
      </c>
      <c r="BL17" s="40">
        <f t="shared" si="9"/>
        <v>0</v>
      </c>
    </row>
    <row r="18" spans="1:64" x14ac:dyDescent="0.25">
      <c r="A18" s="40">
        <v>11</v>
      </c>
      <c r="B18" s="41" t="s">
        <v>53</v>
      </c>
      <c r="C18" s="40">
        <v>55</v>
      </c>
      <c r="D18" s="40">
        <v>2.4900000000000002</v>
      </c>
      <c r="E18" s="40">
        <v>450</v>
      </c>
      <c r="F18" s="40">
        <v>11.23</v>
      </c>
      <c r="G18" s="40">
        <v>70</v>
      </c>
      <c r="H18" s="40">
        <v>3.3</v>
      </c>
      <c r="I18" s="40">
        <v>35</v>
      </c>
      <c r="J18" s="40">
        <v>0.33</v>
      </c>
      <c r="K18" s="40">
        <v>15</v>
      </c>
      <c r="L18" s="40">
        <v>0.33</v>
      </c>
      <c r="M18" s="40">
        <v>0</v>
      </c>
      <c r="N18" s="40">
        <v>0</v>
      </c>
      <c r="O18" s="40">
        <v>0</v>
      </c>
      <c r="P18" s="40">
        <v>0</v>
      </c>
      <c r="Q18" s="40">
        <f t="shared" si="0"/>
        <v>555</v>
      </c>
      <c r="R18" s="40">
        <f t="shared" si="1"/>
        <v>14.38</v>
      </c>
      <c r="S18" s="40">
        <v>25</v>
      </c>
      <c r="T18" s="40">
        <v>3</v>
      </c>
      <c r="U18" s="40">
        <v>0</v>
      </c>
      <c r="V18" s="40">
        <v>0</v>
      </c>
      <c r="W18" s="40">
        <v>5</v>
      </c>
      <c r="X18" s="40">
        <v>0.33</v>
      </c>
      <c r="Y18" s="40">
        <v>0</v>
      </c>
      <c r="Z18" s="40">
        <v>0</v>
      </c>
      <c r="AA18" s="40">
        <v>0</v>
      </c>
      <c r="AB18" s="40">
        <v>0</v>
      </c>
      <c r="AC18" s="40">
        <f t="shared" si="2"/>
        <v>30</v>
      </c>
      <c r="AD18" s="40">
        <f t="shared" si="3"/>
        <v>3.33</v>
      </c>
      <c r="AE18" s="40">
        <v>0</v>
      </c>
      <c r="AF18" s="40">
        <v>0</v>
      </c>
      <c r="AG18" s="40">
        <v>0</v>
      </c>
      <c r="AH18" s="40">
        <v>0</v>
      </c>
      <c r="AI18" s="40">
        <v>10</v>
      </c>
      <c r="AJ18" s="40">
        <v>0.52</v>
      </c>
      <c r="AK18" s="40">
        <v>10</v>
      </c>
      <c r="AL18" s="40">
        <v>0.01</v>
      </c>
      <c r="AM18" s="40">
        <v>8</v>
      </c>
      <c r="AN18" s="40">
        <v>0.01</v>
      </c>
      <c r="AO18" s="40">
        <v>60</v>
      </c>
      <c r="AP18" s="40">
        <v>0.7</v>
      </c>
      <c r="AQ18" s="40">
        <v>0</v>
      </c>
      <c r="AR18" s="40">
        <v>0</v>
      </c>
      <c r="AS18" s="40">
        <f t="shared" si="4"/>
        <v>673</v>
      </c>
      <c r="AT18" s="40">
        <f t="shared" si="5"/>
        <v>18.950000000000003</v>
      </c>
      <c r="AU18" s="40">
        <v>250</v>
      </c>
      <c r="AV18" s="40">
        <v>0.65</v>
      </c>
      <c r="AW18" s="40">
        <v>5</v>
      </c>
      <c r="AX18" s="40">
        <v>0.04</v>
      </c>
      <c r="AY18" s="40">
        <v>0</v>
      </c>
      <c r="AZ18" s="40">
        <v>0</v>
      </c>
      <c r="BA18" s="40">
        <v>0</v>
      </c>
      <c r="BB18" s="40">
        <v>0</v>
      </c>
      <c r="BC18" s="40">
        <v>5</v>
      </c>
      <c r="BD18" s="40">
        <v>0.25</v>
      </c>
      <c r="BE18" s="40">
        <v>25</v>
      </c>
      <c r="BF18" s="40">
        <v>0.55000000000000004</v>
      </c>
      <c r="BG18" s="40">
        <v>30</v>
      </c>
      <c r="BH18" s="40">
        <v>0.5</v>
      </c>
      <c r="BI18" s="40">
        <f t="shared" si="6"/>
        <v>60</v>
      </c>
      <c r="BJ18" s="40">
        <f t="shared" si="7"/>
        <v>1.3</v>
      </c>
      <c r="BK18" s="40">
        <f t="shared" si="8"/>
        <v>733</v>
      </c>
      <c r="BL18" s="40">
        <f t="shared" si="9"/>
        <v>20.250000000000004</v>
      </c>
    </row>
    <row r="19" spans="1:64" x14ac:dyDescent="0.25">
      <c r="A19" s="40">
        <v>12</v>
      </c>
      <c r="B19" s="41" t="s">
        <v>54</v>
      </c>
      <c r="C19" s="40">
        <v>55</v>
      </c>
      <c r="D19" s="40">
        <v>2.4900000000000002</v>
      </c>
      <c r="E19" s="40">
        <v>35</v>
      </c>
      <c r="F19" s="40">
        <v>0.7</v>
      </c>
      <c r="G19" s="40">
        <v>70</v>
      </c>
      <c r="H19" s="40">
        <v>3.3</v>
      </c>
      <c r="I19" s="40">
        <v>20</v>
      </c>
      <c r="J19" s="40">
        <v>0.28000000000000003</v>
      </c>
      <c r="K19" s="40">
        <v>15</v>
      </c>
      <c r="L19" s="40">
        <v>0.33</v>
      </c>
      <c r="M19" s="40">
        <v>0</v>
      </c>
      <c r="N19" s="40">
        <v>0</v>
      </c>
      <c r="O19" s="40">
        <v>0</v>
      </c>
      <c r="P19" s="40">
        <v>0</v>
      </c>
      <c r="Q19" s="40">
        <f t="shared" si="0"/>
        <v>125</v>
      </c>
      <c r="R19" s="40">
        <f t="shared" si="1"/>
        <v>3.8000000000000007</v>
      </c>
      <c r="S19" s="40">
        <v>25</v>
      </c>
      <c r="T19" s="40">
        <v>2.8</v>
      </c>
      <c r="U19" s="40">
        <v>0</v>
      </c>
      <c r="V19" s="40">
        <v>0</v>
      </c>
      <c r="W19" s="40">
        <v>5</v>
      </c>
      <c r="X19" s="40">
        <v>0.33</v>
      </c>
      <c r="Y19" s="40">
        <v>0</v>
      </c>
      <c r="Z19" s="40">
        <v>0</v>
      </c>
      <c r="AA19" s="40">
        <v>0</v>
      </c>
      <c r="AB19" s="40">
        <v>0</v>
      </c>
      <c r="AC19" s="40">
        <f t="shared" si="2"/>
        <v>30</v>
      </c>
      <c r="AD19" s="40">
        <f t="shared" si="3"/>
        <v>3.13</v>
      </c>
      <c r="AE19" s="40">
        <v>0</v>
      </c>
      <c r="AF19" s="40">
        <v>0</v>
      </c>
      <c r="AG19" s="40">
        <v>0</v>
      </c>
      <c r="AH19" s="40">
        <v>0</v>
      </c>
      <c r="AI19" s="40">
        <v>15</v>
      </c>
      <c r="AJ19" s="40">
        <v>0.56000000000000005</v>
      </c>
      <c r="AK19" s="40">
        <v>10</v>
      </c>
      <c r="AL19" s="40">
        <v>0.01</v>
      </c>
      <c r="AM19" s="40">
        <v>12</v>
      </c>
      <c r="AN19" s="40">
        <v>0.02</v>
      </c>
      <c r="AO19" s="40">
        <v>50</v>
      </c>
      <c r="AP19" s="40">
        <v>0.7</v>
      </c>
      <c r="AQ19" s="40">
        <v>0</v>
      </c>
      <c r="AR19" s="40">
        <v>0</v>
      </c>
      <c r="AS19" s="40">
        <f t="shared" si="4"/>
        <v>242</v>
      </c>
      <c r="AT19" s="40">
        <f t="shared" si="5"/>
        <v>8.2199999999999989</v>
      </c>
      <c r="AU19" s="40">
        <v>30</v>
      </c>
      <c r="AV19" s="40">
        <v>0.5</v>
      </c>
      <c r="AW19" s="40">
        <v>5</v>
      </c>
      <c r="AX19" s="40">
        <v>0.05</v>
      </c>
      <c r="AY19" s="40">
        <v>0</v>
      </c>
      <c r="AZ19" s="40">
        <v>0</v>
      </c>
      <c r="BA19" s="40">
        <v>0</v>
      </c>
      <c r="BB19" s="40">
        <v>0</v>
      </c>
      <c r="BC19" s="40">
        <v>5</v>
      </c>
      <c r="BD19" s="40">
        <v>0.25</v>
      </c>
      <c r="BE19" s="40">
        <v>25</v>
      </c>
      <c r="BF19" s="40">
        <v>0.6</v>
      </c>
      <c r="BG19" s="40">
        <v>50</v>
      </c>
      <c r="BH19" s="40">
        <v>4</v>
      </c>
      <c r="BI19" s="40">
        <f t="shared" si="6"/>
        <v>80</v>
      </c>
      <c r="BJ19" s="40">
        <f t="shared" si="7"/>
        <v>4.8499999999999996</v>
      </c>
      <c r="BK19" s="40">
        <f t="shared" si="8"/>
        <v>322</v>
      </c>
      <c r="BL19" s="40">
        <f t="shared" si="9"/>
        <v>13.069999999999999</v>
      </c>
    </row>
    <row r="20" spans="1:64" x14ac:dyDescent="0.25">
      <c r="A20" s="40">
        <v>13</v>
      </c>
      <c r="B20" s="41" t="s">
        <v>55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f t="shared" si="0"/>
        <v>0</v>
      </c>
      <c r="R20" s="40">
        <f t="shared" si="1"/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f t="shared" si="2"/>
        <v>0</v>
      </c>
      <c r="AD20" s="40">
        <f t="shared" si="3"/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f t="shared" si="4"/>
        <v>0</v>
      </c>
      <c r="AT20" s="40">
        <f t="shared" si="5"/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f t="shared" si="6"/>
        <v>0</v>
      </c>
      <c r="BJ20" s="40">
        <f t="shared" si="7"/>
        <v>0</v>
      </c>
      <c r="BK20" s="40">
        <f t="shared" si="8"/>
        <v>0</v>
      </c>
      <c r="BL20" s="40">
        <f t="shared" si="9"/>
        <v>0</v>
      </c>
    </row>
    <row r="21" spans="1:64" x14ac:dyDescent="0.25">
      <c r="A21" s="40">
        <v>14</v>
      </c>
      <c r="B21" s="41" t="s">
        <v>56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f t="shared" si="0"/>
        <v>0</v>
      </c>
      <c r="R21" s="40">
        <f t="shared" si="1"/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f t="shared" si="2"/>
        <v>0</v>
      </c>
      <c r="AD21" s="40">
        <f t="shared" si="3"/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f t="shared" si="4"/>
        <v>0</v>
      </c>
      <c r="AT21" s="40">
        <f t="shared" si="5"/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f t="shared" si="6"/>
        <v>0</v>
      </c>
      <c r="BJ21" s="40">
        <f t="shared" si="7"/>
        <v>0</v>
      </c>
      <c r="BK21" s="40">
        <f t="shared" si="8"/>
        <v>0</v>
      </c>
      <c r="BL21" s="40">
        <f t="shared" si="9"/>
        <v>0</v>
      </c>
    </row>
    <row r="22" spans="1:64" x14ac:dyDescent="0.25">
      <c r="A22" s="40">
        <v>15</v>
      </c>
      <c r="B22" s="41" t="s">
        <v>57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f t="shared" si="0"/>
        <v>0</v>
      </c>
      <c r="R22" s="40">
        <f t="shared" si="1"/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f t="shared" si="2"/>
        <v>0</v>
      </c>
      <c r="AD22" s="40">
        <f t="shared" si="3"/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f t="shared" si="4"/>
        <v>0</v>
      </c>
      <c r="AT22" s="40">
        <f t="shared" si="5"/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f t="shared" si="6"/>
        <v>0</v>
      </c>
      <c r="BJ22" s="40">
        <f t="shared" si="7"/>
        <v>0</v>
      </c>
      <c r="BK22" s="40">
        <f t="shared" si="8"/>
        <v>0</v>
      </c>
      <c r="BL22" s="40">
        <f t="shared" si="9"/>
        <v>0</v>
      </c>
    </row>
    <row r="23" spans="1:64" x14ac:dyDescent="0.25">
      <c r="A23" s="40">
        <v>16</v>
      </c>
      <c r="B23" s="41" t="s">
        <v>58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f t="shared" si="0"/>
        <v>0</v>
      </c>
      <c r="R23" s="40">
        <f t="shared" si="1"/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f t="shared" si="2"/>
        <v>0</v>
      </c>
      <c r="AD23" s="40">
        <f t="shared" si="3"/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f t="shared" si="4"/>
        <v>0</v>
      </c>
      <c r="AT23" s="40">
        <f t="shared" si="5"/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f t="shared" si="6"/>
        <v>0</v>
      </c>
      <c r="BJ23" s="40">
        <f t="shared" si="7"/>
        <v>0</v>
      </c>
      <c r="BK23" s="40">
        <f t="shared" si="8"/>
        <v>0</v>
      </c>
      <c r="BL23" s="40">
        <f t="shared" si="9"/>
        <v>0</v>
      </c>
    </row>
    <row r="24" spans="1:64" x14ac:dyDescent="0.25">
      <c r="A24" s="40">
        <v>17</v>
      </c>
      <c r="B24" s="41" t="s">
        <v>59</v>
      </c>
      <c r="C24" s="40">
        <v>165</v>
      </c>
      <c r="D24" s="40">
        <v>7.47</v>
      </c>
      <c r="E24" s="40">
        <v>20</v>
      </c>
      <c r="F24" s="40">
        <v>0.7</v>
      </c>
      <c r="G24" s="40">
        <v>75</v>
      </c>
      <c r="H24" s="40">
        <v>3.63</v>
      </c>
      <c r="I24" s="40">
        <v>30</v>
      </c>
      <c r="J24" s="40">
        <v>0.43</v>
      </c>
      <c r="K24" s="40">
        <v>15</v>
      </c>
      <c r="L24" s="40">
        <v>0.49</v>
      </c>
      <c r="M24" s="40">
        <v>0</v>
      </c>
      <c r="N24" s="40">
        <v>0</v>
      </c>
      <c r="O24" s="40">
        <v>0</v>
      </c>
      <c r="P24" s="40">
        <v>0</v>
      </c>
      <c r="Q24" s="40">
        <f t="shared" si="0"/>
        <v>230</v>
      </c>
      <c r="R24" s="40">
        <f t="shared" si="1"/>
        <v>9.09</v>
      </c>
      <c r="S24" s="40">
        <v>25</v>
      </c>
      <c r="T24" s="40">
        <v>3</v>
      </c>
      <c r="U24" s="40">
        <v>5</v>
      </c>
      <c r="V24" s="40">
        <v>5</v>
      </c>
      <c r="W24" s="40">
        <v>5</v>
      </c>
      <c r="X24" s="40">
        <v>0.33</v>
      </c>
      <c r="Y24" s="40">
        <v>0</v>
      </c>
      <c r="Z24" s="40">
        <v>0</v>
      </c>
      <c r="AA24" s="40">
        <v>0</v>
      </c>
      <c r="AB24" s="40">
        <v>0</v>
      </c>
      <c r="AC24" s="40">
        <f t="shared" si="2"/>
        <v>35</v>
      </c>
      <c r="AD24" s="40">
        <f t="shared" si="3"/>
        <v>8.33</v>
      </c>
      <c r="AE24" s="40">
        <v>4</v>
      </c>
      <c r="AF24" s="40">
        <v>0.4</v>
      </c>
      <c r="AG24" s="40">
        <v>25</v>
      </c>
      <c r="AH24" s="40">
        <v>0.15</v>
      </c>
      <c r="AI24" s="40">
        <v>15</v>
      </c>
      <c r="AJ24" s="40">
        <v>0.66</v>
      </c>
      <c r="AK24" s="40">
        <v>15</v>
      </c>
      <c r="AL24" s="40">
        <v>0.01</v>
      </c>
      <c r="AM24" s="40">
        <v>12</v>
      </c>
      <c r="AN24" s="40">
        <v>0.02</v>
      </c>
      <c r="AO24" s="40">
        <v>50</v>
      </c>
      <c r="AP24" s="40">
        <v>0.6</v>
      </c>
      <c r="AQ24" s="40">
        <v>0</v>
      </c>
      <c r="AR24" s="40">
        <v>0</v>
      </c>
      <c r="AS24" s="40">
        <f t="shared" si="4"/>
        <v>386</v>
      </c>
      <c r="AT24" s="40">
        <f t="shared" si="5"/>
        <v>19.260000000000002</v>
      </c>
      <c r="AU24" s="40">
        <v>20</v>
      </c>
      <c r="AV24" s="40">
        <v>0.4</v>
      </c>
      <c r="AW24" s="40">
        <v>10</v>
      </c>
      <c r="AX24" s="40">
        <v>0.08</v>
      </c>
      <c r="AY24" s="40">
        <v>0</v>
      </c>
      <c r="AZ24" s="40">
        <v>0</v>
      </c>
      <c r="BA24" s="40">
        <v>0</v>
      </c>
      <c r="BB24" s="40">
        <v>0</v>
      </c>
      <c r="BC24" s="40">
        <v>5</v>
      </c>
      <c r="BD24" s="40">
        <v>0.25</v>
      </c>
      <c r="BE24" s="40">
        <v>25</v>
      </c>
      <c r="BF24" s="40">
        <v>1.65</v>
      </c>
      <c r="BG24" s="40">
        <v>150</v>
      </c>
      <c r="BH24" s="40">
        <v>11</v>
      </c>
      <c r="BI24" s="40">
        <f t="shared" si="6"/>
        <v>180</v>
      </c>
      <c r="BJ24" s="40">
        <f t="shared" si="7"/>
        <v>12.9</v>
      </c>
      <c r="BK24" s="40">
        <f t="shared" si="8"/>
        <v>566</v>
      </c>
      <c r="BL24" s="40">
        <f t="shared" si="9"/>
        <v>32.160000000000004</v>
      </c>
    </row>
    <row r="25" spans="1:64" x14ac:dyDescent="0.25">
      <c r="A25" s="40">
        <v>18</v>
      </c>
      <c r="B25" s="41" t="s">
        <v>60</v>
      </c>
      <c r="C25" s="40">
        <v>80</v>
      </c>
      <c r="D25" s="40">
        <v>17.420000000000002</v>
      </c>
      <c r="E25" s="40">
        <v>120</v>
      </c>
      <c r="F25" s="40">
        <v>2.81</v>
      </c>
      <c r="G25" s="40">
        <v>75</v>
      </c>
      <c r="H25" s="40">
        <v>3.63</v>
      </c>
      <c r="I25" s="40">
        <v>30</v>
      </c>
      <c r="J25" s="40">
        <v>0.18</v>
      </c>
      <c r="K25" s="40">
        <v>15</v>
      </c>
      <c r="L25" s="40">
        <v>0.33</v>
      </c>
      <c r="M25" s="40">
        <v>0</v>
      </c>
      <c r="N25" s="40">
        <v>0</v>
      </c>
      <c r="O25" s="40">
        <v>0</v>
      </c>
      <c r="P25" s="40">
        <v>0</v>
      </c>
      <c r="Q25" s="40">
        <f t="shared" si="0"/>
        <v>245</v>
      </c>
      <c r="R25" s="40">
        <f t="shared" si="1"/>
        <v>20.74</v>
      </c>
      <c r="S25" s="40">
        <v>25</v>
      </c>
      <c r="T25" s="40">
        <v>3</v>
      </c>
      <c r="U25" s="40">
        <v>5</v>
      </c>
      <c r="V25" s="40">
        <v>5</v>
      </c>
      <c r="W25" s="40">
        <v>5</v>
      </c>
      <c r="X25" s="40">
        <v>0.33</v>
      </c>
      <c r="Y25" s="40">
        <v>0</v>
      </c>
      <c r="Z25" s="40">
        <v>0</v>
      </c>
      <c r="AA25" s="40">
        <v>0</v>
      </c>
      <c r="AB25" s="40">
        <v>0</v>
      </c>
      <c r="AC25" s="40">
        <f t="shared" si="2"/>
        <v>35</v>
      </c>
      <c r="AD25" s="40">
        <f t="shared" si="3"/>
        <v>8.33</v>
      </c>
      <c r="AE25" s="40">
        <v>0</v>
      </c>
      <c r="AF25" s="40">
        <v>0</v>
      </c>
      <c r="AG25" s="40">
        <v>25</v>
      </c>
      <c r="AH25" s="40">
        <v>0.15</v>
      </c>
      <c r="AI25" s="40">
        <v>15</v>
      </c>
      <c r="AJ25" s="40">
        <v>0.56000000000000005</v>
      </c>
      <c r="AK25" s="40">
        <v>15</v>
      </c>
      <c r="AL25" s="40">
        <v>0.01</v>
      </c>
      <c r="AM25" s="40">
        <v>12</v>
      </c>
      <c r="AN25" s="40">
        <v>0.02</v>
      </c>
      <c r="AO25" s="40">
        <v>50</v>
      </c>
      <c r="AP25" s="40">
        <v>0.6</v>
      </c>
      <c r="AQ25" s="40">
        <v>0</v>
      </c>
      <c r="AR25" s="40">
        <v>0</v>
      </c>
      <c r="AS25" s="40">
        <f t="shared" si="4"/>
        <v>397</v>
      </c>
      <c r="AT25" s="40">
        <f t="shared" si="5"/>
        <v>30.41</v>
      </c>
      <c r="AU25" s="40">
        <v>20</v>
      </c>
      <c r="AV25" s="40">
        <v>0.5</v>
      </c>
      <c r="AW25" s="40">
        <v>10</v>
      </c>
      <c r="AX25" s="40">
        <v>0.08</v>
      </c>
      <c r="AY25" s="40">
        <v>0</v>
      </c>
      <c r="AZ25" s="40">
        <v>0</v>
      </c>
      <c r="BA25" s="40">
        <v>10</v>
      </c>
      <c r="BB25" s="40">
        <v>0.2</v>
      </c>
      <c r="BC25" s="40">
        <v>30</v>
      </c>
      <c r="BD25" s="40">
        <v>5</v>
      </c>
      <c r="BE25" s="40">
        <v>50</v>
      </c>
      <c r="BF25" s="40">
        <v>2.2000000000000002</v>
      </c>
      <c r="BG25" s="40">
        <v>150</v>
      </c>
      <c r="BH25" s="40">
        <v>11</v>
      </c>
      <c r="BI25" s="40">
        <f t="shared" si="6"/>
        <v>240</v>
      </c>
      <c r="BJ25" s="40">
        <f t="shared" si="7"/>
        <v>18.399999999999999</v>
      </c>
      <c r="BK25" s="40">
        <f t="shared" si="8"/>
        <v>637</v>
      </c>
      <c r="BL25" s="40">
        <f t="shared" si="9"/>
        <v>48.81</v>
      </c>
    </row>
    <row r="26" spans="1:64" x14ac:dyDescent="0.25">
      <c r="A26" s="40">
        <v>19</v>
      </c>
      <c r="B26" s="41" t="s">
        <v>61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f t="shared" si="0"/>
        <v>0</v>
      </c>
      <c r="R26" s="40">
        <f t="shared" si="1"/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f t="shared" si="2"/>
        <v>0</v>
      </c>
      <c r="AD26" s="40">
        <f t="shared" si="3"/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f t="shared" si="4"/>
        <v>0</v>
      </c>
      <c r="AT26" s="40">
        <f t="shared" si="5"/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f t="shared" si="6"/>
        <v>0</v>
      </c>
      <c r="BJ26" s="40">
        <f t="shared" si="7"/>
        <v>0</v>
      </c>
      <c r="BK26" s="40">
        <f t="shared" si="8"/>
        <v>0</v>
      </c>
      <c r="BL26" s="40">
        <f t="shared" si="9"/>
        <v>0</v>
      </c>
    </row>
    <row r="27" spans="1:64" x14ac:dyDescent="0.25">
      <c r="A27" s="40">
        <v>20</v>
      </c>
      <c r="B27" s="41" t="s">
        <v>62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f t="shared" si="0"/>
        <v>0</v>
      </c>
      <c r="R27" s="40">
        <f t="shared" si="1"/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f t="shared" si="2"/>
        <v>0</v>
      </c>
      <c r="AD27" s="40">
        <f t="shared" si="3"/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f t="shared" si="4"/>
        <v>0</v>
      </c>
      <c r="AT27" s="40">
        <f t="shared" si="5"/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f t="shared" si="6"/>
        <v>0</v>
      </c>
      <c r="BJ27" s="40">
        <f t="shared" si="7"/>
        <v>0</v>
      </c>
      <c r="BK27" s="40">
        <f t="shared" si="8"/>
        <v>0</v>
      </c>
      <c r="BL27" s="40">
        <f t="shared" si="9"/>
        <v>0</v>
      </c>
    </row>
    <row r="28" spans="1:64" x14ac:dyDescent="0.25">
      <c r="A28" s="40">
        <v>21</v>
      </c>
      <c r="B28" s="41" t="s">
        <v>63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f t="shared" si="0"/>
        <v>0</v>
      </c>
      <c r="R28" s="40">
        <f t="shared" si="1"/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f t="shared" si="2"/>
        <v>0</v>
      </c>
      <c r="AD28" s="40">
        <f t="shared" si="3"/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40">
        <v>0</v>
      </c>
      <c r="AQ28" s="40">
        <v>0</v>
      </c>
      <c r="AR28" s="40">
        <v>0</v>
      </c>
      <c r="AS28" s="40">
        <f t="shared" si="4"/>
        <v>0</v>
      </c>
      <c r="AT28" s="40">
        <f t="shared" si="5"/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f t="shared" si="6"/>
        <v>0</v>
      </c>
      <c r="BJ28" s="40">
        <f t="shared" si="7"/>
        <v>0</v>
      </c>
      <c r="BK28" s="40">
        <f t="shared" si="8"/>
        <v>0</v>
      </c>
      <c r="BL28" s="40">
        <f t="shared" si="9"/>
        <v>0</v>
      </c>
    </row>
    <row r="29" spans="1:64" x14ac:dyDescent="0.25">
      <c r="A29" s="40">
        <v>22</v>
      </c>
      <c r="B29" s="41" t="s">
        <v>64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f t="shared" si="0"/>
        <v>0</v>
      </c>
      <c r="R29" s="40">
        <f t="shared" si="1"/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f t="shared" si="2"/>
        <v>0</v>
      </c>
      <c r="AD29" s="40">
        <f t="shared" si="3"/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0</v>
      </c>
      <c r="AO29" s="40">
        <v>0</v>
      </c>
      <c r="AP29" s="40">
        <v>0</v>
      </c>
      <c r="AQ29" s="40">
        <v>0</v>
      </c>
      <c r="AR29" s="40">
        <v>0</v>
      </c>
      <c r="AS29" s="40">
        <f t="shared" si="4"/>
        <v>0</v>
      </c>
      <c r="AT29" s="40">
        <f t="shared" si="5"/>
        <v>0</v>
      </c>
      <c r="AU29" s="40">
        <v>0</v>
      </c>
      <c r="AV29" s="40">
        <v>0</v>
      </c>
      <c r="AW29" s="40">
        <v>0</v>
      </c>
      <c r="AX29" s="40">
        <v>0</v>
      </c>
      <c r="AY29" s="40">
        <v>0</v>
      </c>
      <c r="AZ29" s="40">
        <v>0</v>
      </c>
      <c r="BA29" s="40">
        <v>0</v>
      </c>
      <c r="BB29" s="40">
        <v>0</v>
      </c>
      <c r="BC29" s="40">
        <v>0</v>
      </c>
      <c r="BD29" s="40">
        <v>0</v>
      </c>
      <c r="BE29" s="40">
        <v>0</v>
      </c>
      <c r="BF29" s="40">
        <v>0</v>
      </c>
      <c r="BG29" s="40">
        <v>0</v>
      </c>
      <c r="BH29" s="40">
        <v>0</v>
      </c>
      <c r="BI29" s="40">
        <f t="shared" si="6"/>
        <v>0</v>
      </c>
      <c r="BJ29" s="40">
        <f t="shared" si="7"/>
        <v>0</v>
      </c>
      <c r="BK29" s="40">
        <f t="shared" si="8"/>
        <v>0</v>
      </c>
      <c r="BL29" s="40">
        <f t="shared" si="9"/>
        <v>0</v>
      </c>
    </row>
    <row r="30" spans="1:64" x14ac:dyDescent="0.25">
      <c r="A30" s="40">
        <v>23</v>
      </c>
      <c r="B30" s="41" t="s">
        <v>65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f t="shared" si="0"/>
        <v>0</v>
      </c>
      <c r="R30" s="40">
        <f t="shared" si="1"/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f t="shared" si="2"/>
        <v>0</v>
      </c>
      <c r="AD30" s="40">
        <f t="shared" si="3"/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f t="shared" si="4"/>
        <v>0</v>
      </c>
      <c r="AT30" s="40">
        <f t="shared" si="5"/>
        <v>0</v>
      </c>
      <c r="AU30" s="40">
        <v>0</v>
      </c>
      <c r="AV30" s="40">
        <v>0</v>
      </c>
      <c r="AW30" s="40">
        <v>0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f t="shared" si="6"/>
        <v>0</v>
      </c>
      <c r="BJ30" s="40">
        <f t="shared" si="7"/>
        <v>0</v>
      </c>
      <c r="BK30" s="40">
        <f t="shared" si="8"/>
        <v>0</v>
      </c>
      <c r="BL30" s="40">
        <f t="shared" si="9"/>
        <v>0</v>
      </c>
    </row>
    <row r="31" spans="1:64" x14ac:dyDescent="0.25">
      <c r="A31" s="40">
        <v>24</v>
      </c>
      <c r="B31" s="41" t="s">
        <v>66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f t="shared" si="0"/>
        <v>0</v>
      </c>
      <c r="R31" s="40">
        <f t="shared" si="1"/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f t="shared" si="2"/>
        <v>0</v>
      </c>
      <c r="AD31" s="40">
        <f t="shared" si="3"/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f t="shared" si="4"/>
        <v>0</v>
      </c>
      <c r="AT31" s="40">
        <f t="shared" si="5"/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f t="shared" si="6"/>
        <v>0</v>
      </c>
      <c r="BJ31" s="40">
        <f t="shared" si="7"/>
        <v>0</v>
      </c>
      <c r="BK31" s="40">
        <f t="shared" si="8"/>
        <v>0</v>
      </c>
      <c r="BL31" s="40">
        <f t="shared" si="9"/>
        <v>0</v>
      </c>
    </row>
    <row r="32" spans="1:64" x14ac:dyDescent="0.25">
      <c r="A32" s="40">
        <v>25</v>
      </c>
      <c r="B32" s="41" t="s">
        <v>67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f t="shared" si="0"/>
        <v>0</v>
      </c>
      <c r="R32" s="40">
        <f t="shared" si="1"/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f t="shared" si="2"/>
        <v>0</v>
      </c>
      <c r="AD32" s="40">
        <f t="shared" si="3"/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f t="shared" si="4"/>
        <v>0</v>
      </c>
      <c r="AT32" s="40">
        <f t="shared" si="5"/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f t="shared" si="6"/>
        <v>0</v>
      </c>
      <c r="BJ32" s="40">
        <f t="shared" si="7"/>
        <v>0</v>
      </c>
      <c r="BK32" s="40">
        <f t="shared" si="8"/>
        <v>0</v>
      </c>
      <c r="BL32" s="40">
        <f t="shared" si="9"/>
        <v>0</v>
      </c>
    </row>
    <row r="33" spans="1:64" x14ac:dyDescent="0.25">
      <c r="A33" s="40">
        <v>26</v>
      </c>
      <c r="B33" s="41" t="s">
        <v>68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f t="shared" si="0"/>
        <v>0</v>
      </c>
      <c r="R33" s="40">
        <f t="shared" si="1"/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f t="shared" si="2"/>
        <v>0</v>
      </c>
      <c r="AD33" s="40">
        <f t="shared" si="3"/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f t="shared" si="4"/>
        <v>0</v>
      </c>
      <c r="AT33" s="40">
        <f t="shared" si="5"/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f t="shared" si="6"/>
        <v>0</v>
      </c>
      <c r="BJ33" s="40">
        <f t="shared" si="7"/>
        <v>0</v>
      </c>
      <c r="BK33" s="40">
        <f t="shared" si="8"/>
        <v>0</v>
      </c>
      <c r="BL33" s="40">
        <f t="shared" si="9"/>
        <v>0</v>
      </c>
    </row>
    <row r="34" spans="1:64" x14ac:dyDescent="0.25">
      <c r="A34" s="40">
        <v>27</v>
      </c>
      <c r="B34" s="41" t="s">
        <v>69</v>
      </c>
      <c r="C34" s="40">
        <v>0</v>
      </c>
      <c r="D34" s="40">
        <v>0</v>
      </c>
      <c r="E34" s="40">
        <v>600</v>
      </c>
      <c r="F34" s="40">
        <v>17.55</v>
      </c>
      <c r="G34" s="40">
        <v>0</v>
      </c>
      <c r="H34" s="40">
        <v>7.7</v>
      </c>
      <c r="I34" s="40">
        <v>5</v>
      </c>
      <c r="J34" s="40">
        <v>0.06</v>
      </c>
      <c r="K34" s="40">
        <v>15</v>
      </c>
      <c r="L34" s="40">
        <v>0.28000000000000003</v>
      </c>
      <c r="M34" s="40">
        <v>0</v>
      </c>
      <c r="N34" s="40">
        <v>0</v>
      </c>
      <c r="O34" s="40">
        <v>0</v>
      </c>
      <c r="P34" s="40">
        <v>0</v>
      </c>
      <c r="Q34" s="40">
        <f t="shared" si="0"/>
        <v>620</v>
      </c>
      <c r="R34" s="40">
        <f t="shared" si="1"/>
        <v>17.89</v>
      </c>
      <c r="S34" s="40">
        <v>25</v>
      </c>
      <c r="T34" s="40">
        <v>1.9</v>
      </c>
      <c r="U34" s="40">
        <v>5</v>
      </c>
      <c r="V34" s="40">
        <v>1.33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f t="shared" si="2"/>
        <v>30</v>
      </c>
      <c r="AD34" s="40">
        <f t="shared" si="3"/>
        <v>3.23</v>
      </c>
      <c r="AE34" s="40">
        <v>0</v>
      </c>
      <c r="AF34" s="40">
        <v>0</v>
      </c>
      <c r="AG34" s="40">
        <v>0</v>
      </c>
      <c r="AH34" s="40">
        <v>0</v>
      </c>
      <c r="AI34" s="40">
        <v>10</v>
      </c>
      <c r="AJ34" s="40">
        <v>0.16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f t="shared" si="4"/>
        <v>660</v>
      </c>
      <c r="AT34" s="40">
        <f t="shared" si="5"/>
        <v>21.28</v>
      </c>
      <c r="AU34" s="40">
        <v>50</v>
      </c>
      <c r="AV34" s="40">
        <v>0.7</v>
      </c>
      <c r="AW34" s="40">
        <v>10</v>
      </c>
      <c r="AX34" s="40">
        <v>0.08</v>
      </c>
      <c r="AY34" s="40">
        <v>0</v>
      </c>
      <c r="AZ34" s="40">
        <v>0</v>
      </c>
      <c r="BA34" s="40">
        <v>0</v>
      </c>
      <c r="BB34" s="40">
        <v>0</v>
      </c>
      <c r="BC34" s="40">
        <v>10</v>
      </c>
      <c r="BD34" s="40">
        <v>0.25</v>
      </c>
      <c r="BE34" s="40">
        <v>25</v>
      </c>
      <c r="BF34" s="40">
        <v>2.8</v>
      </c>
      <c r="BG34" s="40">
        <v>100</v>
      </c>
      <c r="BH34" s="40">
        <v>2</v>
      </c>
      <c r="BI34" s="40">
        <f t="shared" si="6"/>
        <v>135</v>
      </c>
      <c r="BJ34" s="40">
        <f t="shared" si="7"/>
        <v>5.05</v>
      </c>
      <c r="BK34" s="40">
        <f t="shared" si="8"/>
        <v>795</v>
      </c>
      <c r="BL34" s="40">
        <f t="shared" si="9"/>
        <v>26.330000000000002</v>
      </c>
    </row>
    <row r="35" spans="1:64" x14ac:dyDescent="0.25">
      <c r="A35" s="40">
        <v>28</v>
      </c>
      <c r="B35" s="41" t="s">
        <v>70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f t="shared" si="0"/>
        <v>0</v>
      </c>
      <c r="R35" s="40">
        <f t="shared" si="1"/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f t="shared" si="2"/>
        <v>0</v>
      </c>
      <c r="AD35" s="40">
        <f t="shared" si="3"/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f t="shared" si="4"/>
        <v>0</v>
      </c>
      <c r="AT35" s="40">
        <f t="shared" si="5"/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f t="shared" si="6"/>
        <v>0</v>
      </c>
      <c r="BJ35" s="40">
        <f t="shared" si="7"/>
        <v>0</v>
      </c>
      <c r="BK35" s="40">
        <f t="shared" si="8"/>
        <v>0</v>
      </c>
      <c r="BL35" s="40">
        <f t="shared" si="9"/>
        <v>0</v>
      </c>
    </row>
    <row r="36" spans="1:64" s="39" customFormat="1" x14ac:dyDescent="0.25">
      <c r="A36" s="120" t="s">
        <v>71</v>
      </c>
      <c r="B36" s="121"/>
      <c r="C36" s="42">
        <f t="shared" ref="C36:AH36" si="10">SUM(C8:C35)</f>
        <v>1300</v>
      </c>
      <c r="D36" s="42">
        <f t="shared" si="10"/>
        <v>172.2</v>
      </c>
      <c r="E36" s="42">
        <f t="shared" si="10"/>
        <v>3145</v>
      </c>
      <c r="F36" s="42">
        <f t="shared" si="10"/>
        <v>139.00000000000003</v>
      </c>
      <c r="G36" s="42">
        <f t="shared" si="10"/>
        <v>1740</v>
      </c>
      <c r="H36" s="42">
        <f t="shared" si="10"/>
        <v>43.060000000000009</v>
      </c>
      <c r="I36" s="42">
        <f t="shared" si="10"/>
        <v>510</v>
      </c>
      <c r="J36" s="42">
        <f t="shared" si="10"/>
        <v>7.3599999999999994</v>
      </c>
      <c r="K36" s="42">
        <f t="shared" si="10"/>
        <v>150</v>
      </c>
      <c r="L36" s="42">
        <f t="shared" si="10"/>
        <v>6.7500000000000009</v>
      </c>
      <c r="M36" s="42">
        <f t="shared" si="10"/>
        <v>0</v>
      </c>
      <c r="N36" s="42">
        <f t="shared" si="10"/>
        <v>0</v>
      </c>
      <c r="O36" s="42">
        <f t="shared" si="10"/>
        <v>0</v>
      </c>
      <c r="P36" s="42">
        <f t="shared" si="10"/>
        <v>0</v>
      </c>
      <c r="Q36" s="42">
        <f t="shared" si="10"/>
        <v>5105</v>
      </c>
      <c r="R36" s="42">
        <f t="shared" si="10"/>
        <v>325.30999999999995</v>
      </c>
      <c r="S36" s="42">
        <f t="shared" si="10"/>
        <v>320</v>
      </c>
      <c r="T36" s="42">
        <f t="shared" si="10"/>
        <v>32.1</v>
      </c>
      <c r="U36" s="42">
        <f t="shared" si="10"/>
        <v>25</v>
      </c>
      <c r="V36" s="42">
        <f t="shared" si="10"/>
        <v>21.33</v>
      </c>
      <c r="W36" s="42">
        <f t="shared" si="10"/>
        <v>45</v>
      </c>
      <c r="X36" s="42">
        <f t="shared" si="10"/>
        <v>2.4900000000000002</v>
      </c>
      <c r="Y36" s="42">
        <f t="shared" si="10"/>
        <v>0</v>
      </c>
      <c r="Z36" s="42">
        <f t="shared" si="10"/>
        <v>0</v>
      </c>
      <c r="AA36" s="42">
        <f t="shared" si="10"/>
        <v>0</v>
      </c>
      <c r="AB36" s="42">
        <f t="shared" si="10"/>
        <v>0</v>
      </c>
      <c r="AC36" s="42">
        <f t="shared" si="10"/>
        <v>390</v>
      </c>
      <c r="AD36" s="42">
        <f t="shared" si="10"/>
        <v>55.919999999999995</v>
      </c>
      <c r="AE36" s="42">
        <f t="shared" si="10"/>
        <v>12</v>
      </c>
      <c r="AF36" s="42">
        <f t="shared" si="10"/>
        <v>1.2000000000000002</v>
      </c>
      <c r="AG36" s="42">
        <f t="shared" si="10"/>
        <v>185</v>
      </c>
      <c r="AH36" s="42">
        <f t="shared" si="10"/>
        <v>3.399999999999999</v>
      </c>
      <c r="AI36" s="42">
        <f t="shared" ref="AI36:BN36" si="11">SUM(AI8:AI35)</f>
        <v>165</v>
      </c>
      <c r="AJ36" s="42">
        <f t="shared" si="11"/>
        <v>8</v>
      </c>
      <c r="AK36" s="42">
        <f t="shared" si="11"/>
        <v>150</v>
      </c>
      <c r="AL36" s="42">
        <f t="shared" si="11"/>
        <v>0.68000000000000016</v>
      </c>
      <c r="AM36" s="42">
        <f t="shared" si="11"/>
        <v>172</v>
      </c>
      <c r="AN36" s="42">
        <f t="shared" si="11"/>
        <v>0.28000000000000003</v>
      </c>
      <c r="AO36" s="42">
        <f t="shared" si="11"/>
        <v>740</v>
      </c>
      <c r="AP36" s="42">
        <f t="shared" si="11"/>
        <v>7.05</v>
      </c>
      <c r="AQ36" s="42">
        <f t="shared" si="11"/>
        <v>0</v>
      </c>
      <c r="AR36" s="42">
        <f t="shared" si="11"/>
        <v>0</v>
      </c>
      <c r="AS36" s="42">
        <f t="shared" si="11"/>
        <v>6919</v>
      </c>
      <c r="AT36" s="42">
        <f t="shared" si="11"/>
        <v>401.84000000000003</v>
      </c>
      <c r="AU36" s="42">
        <f t="shared" si="11"/>
        <v>1570</v>
      </c>
      <c r="AV36" s="42">
        <f t="shared" si="11"/>
        <v>45.05</v>
      </c>
      <c r="AW36" s="42">
        <f t="shared" si="11"/>
        <v>95</v>
      </c>
      <c r="AX36" s="42">
        <f t="shared" si="11"/>
        <v>0.65999999999999992</v>
      </c>
      <c r="AY36" s="42">
        <f t="shared" si="11"/>
        <v>0</v>
      </c>
      <c r="AZ36" s="42">
        <f t="shared" si="11"/>
        <v>0</v>
      </c>
      <c r="BA36" s="42">
        <f t="shared" si="11"/>
        <v>40</v>
      </c>
      <c r="BB36" s="42">
        <f t="shared" si="11"/>
        <v>0.8</v>
      </c>
      <c r="BC36" s="42">
        <f t="shared" si="11"/>
        <v>110</v>
      </c>
      <c r="BD36" s="42">
        <f t="shared" si="11"/>
        <v>15</v>
      </c>
      <c r="BE36" s="42">
        <f t="shared" si="11"/>
        <v>420</v>
      </c>
      <c r="BF36" s="42">
        <f t="shared" si="11"/>
        <v>13.850000000000001</v>
      </c>
      <c r="BG36" s="42">
        <f t="shared" si="11"/>
        <v>1330</v>
      </c>
      <c r="BH36" s="42">
        <f t="shared" si="11"/>
        <v>64.3</v>
      </c>
      <c r="BI36" s="42">
        <f t="shared" si="11"/>
        <v>1900</v>
      </c>
      <c r="BJ36" s="42">
        <f t="shared" si="11"/>
        <v>93.95</v>
      </c>
      <c r="BK36" s="42">
        <f t="shared" si="11"/>
        <v>8819</v>
      </c>
      <c r="BL36" s="42">
        <f t="shared" si="11"/>
        <v>495.78999999999996</v>
      </c>
    </row>
  </sheetData>
  <mergeCells count="39">
    <mergeCell ref="A36:B36"/>
    <mergeCell ref="AM5:AN6"/>
    <mergeCell ref="A5:A7"/>
    <mergeCell ref="B5:B7"/>
    <mergeCell ref="C5:F5"/>
    <mergeCell ref="G5:H6"/>
    <mergeCell ref="I5:J6"/>
    <mergeCell ref="BE5:BF6"/>
    <mergeCell ref="BK4:BL6"/>
    <mergeCell ref="AG5:AH6"/>
    <mergeCell ref="K5:L6"/>
    <mergeCell ref="M5:N6"/>
    <mergeCell ref="O5:P6"/>
    <mergeCell ref="Q5:R6"/>
    <mergeCell ref="S5:T6"/>
    <mergeCell ref="U5:V6"/>
    <mergeCell ref="W5:X6"/>
    <mergeCell ref="Y5:Z6"/>
    <mergeCell ref="AA5:AB6"/>
    <mergeCell ref="AC5:AD6"/>
    <mergeCell ref="AQ5:AR6"/>
    <mergeCell ref="AI5:AJ6"/>
    <mergeCell ref="AK5:AL6"/>
    <mergeCell ref="AO5:AP6"/>
    <mergeCell ref="B2:BJ2"/>
    <mergeCell ref="B3:BJ3"/>
    <mergeCell ref="C4:AX4"/>
    <mergeCell ref="AY4:BJ4"/>
    <mergeCell ref="AS5:AT6"/>
    <mergeCell ref="AE5:AF6"/>
    <mergeCell ref="BG5:BH6"/>
    <mergeCell ref="BI5:BJ6"/>
    <mergeCell ref="C6:D6"/>
    <mergeCell ref="E6:F6"/>
    <mergeCell ref="AU5:AV6"/>
    <mergeCell ref="AW5:AX6"/>
    <mergeCell ref="AY5:AZ6"/>
    <mergeCell ref="BA5:BB6"/>
    <mergeCell ref="BC5:BD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Bank</vt:lpstr>
      <vt:lpstr>District</vt:lpstr>
      <vt:lpstr>Sheet1</vt:lpstr>
      <vt:lpstr>DADRA AND NAGAR HAVELI</vt:lpstr>
      <vt:lpstr>DAMAN</vt:lpstr>
      <vt:lpstr>DIU</vt:lpstr>
      <vt:lpstr>Bank!Print_Titles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Admin</cp:lastModifiedBy>
  <dcterms:created xsi:type="dcterms:W3CDTF">2016-07-14T06:07:07Z</dcterms:created>
  <dcterms:modified xsi:type="dcterms:W3CDTF">2025-07-29T11:16:16Z</dcterms:modified>
</cp:coreProperties>
</file>